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 firstSheet="1" activeTab="1"/>
  </bookViews>
  <sheets>
    <sheet name="表2-2022年新增债券额度分配总表" sheetId="2" state="hidden" r:id="rId1"/>
    <sheet name="附件1" sheetId="3" r:id="rId2"/>
    <sheet name="附件2" sheetId="1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xlfn.COUNTIFS" hidden="1">#NAME?</definedName>
    <definedName name="_xlnm._FilterDatabase" localSheetId="2" hidden="1">附件2!$A$4:$E$115</definedName>
    <definedName name="A" localSheetId="1">#REF!</definedName>
    <definedName name="A">#REF!</definedName>
    <definedName name="_xlnm.Database" localSheetId="1" hidden="1">#REF!</definedName>
    <definedName name="_xlnm.Database" hidden="1">#REF!</definedName>
    <definedName name="mhj">#N/A</definedName>
    <definedName name="_xlnm.Print_Area" localSheetId="2">附件2!$A$1:$E$115</definedName>
    <definedName name="_xlnm.Print_Area" hidden="1">#N/A</definedName>
    <definedName name="Print_Area_MI" localSheetId="1">#REF!</definedName>
    <definedName name="Print_Area_MI">#REF!</definedName>
    <definedName name="_xlnm.Print_Titles" localSheetId="2">附件2!$4:$4</definedName>
    <definedName name="_xlnm.Print_Titles" hidden="1">#N/A</definedName>
    <definedName name="S" localSheetId="1">#REF!</definedName>
    <definedName name="S">#REF!</definedName>
    <definedName name="办案类">'[5]公式表（不允许修改）'!$E$2:$E$6</definedName>
    <definedName name="补助对象">'[5]公式表（不允许修改）'!$I$20:$I$24</definedName>
    <definedName name="补助下级">'[5]公式表（不允许修改）'!#REF!</definedName>
    <definedName name="采购目录大类">'[5]公式表（不允许修改）'!$R$2:$R$150</definedName>
    <definedName name="产出指标">#REF!</definedName>
    <definedName name="偿债支出类项目">'[5]公式表（不允许修改）'!$AC$3:$AC$4</definedName>
    <definedName name="大多数" localSheetId="1">'[3]13 铁路配件'!$A$15</definedName>
    <definedName name="大多数">'[1]13 铁路配件'!$A$15</definedName>
    <definedName name="大型活动">'[5]公式表（不允许修改）'!$G$2:$G$7</definedName>
    <definedName name="大型活动类项目">'[5]公式表（不允许修改）'!$Y$3:$Y$5</definedName>
    <definedName name="大型修缮">'[5]公式表（不允许修改）'!$F$2:$F$8</definedName>
    <definedName name="地区名称" localSheetId="1">#REF!</definedName>
    <definedName name="地区名称">#REF!</definedName>
    <definedName name="定性">#REF!</definedName>
    <definedName name="饿" localSheetId="1">#REF!</definedName>
    <definedName name="饿">#REF!</definedName>
    <definedName name="飞过海" localSheetId="1">'[4]20 运输公司'!$C$4</definedName>
    <definedName name="飞过海">'[2]20 运输公司'!$C$4</definedName>
    <definedName name="非正式任务模板">'[5]公式表（不允许修改）'!$C$1:$M$1+'[5]公式表（不允许修改）'!$V$2:$AE$2</definedName>
    <definedName name="分配类型">'[5]公式表（不允许修改）'!$J$20:$J$23</definedName>
    <definedName name="个人家庭补助类项目">'[5]公式表（不允许修改）'!$AA$3:$AA$3</definedName>
    <definedName name="规划属性">#REF!</definedName>
    <definedName name="基本建设类项目">'[5]公式表（不允许修改）'!$V$3:$V$6</definedName>
    <definedName name="绩效指标性质">#REF!</definedName>
    <definedName name="建筑物及基础设施建设">'[5]公式表（不允许修改）'!$C$2:$C$16</definedName>
    <definedName name="科技创新发展类项目">'[5]公式表（不允许修改）'!$Z$3:$Z$8</definedName>
    <definedName name="科技研究与开发">'[5]公式表（不允许修改）'!$J$2:$J$9</definedName>
    <definedName name="吗" localSheetId="1">#REF!</definedName>
    <definedName name="吗">#REF!</definedName>
    <definedName name="满意度指标">#REF!</definedName>
    <definedName name="配套标识">'[5]公式表（不允许修改）'!$K$20:$K$21</definedName>
    <definedName name="评审明细">#REF!</definedName>
    <definedName name="其他支出类">'[5]公式表（不允许修改）'!$AE$3:$AE$3</definedName>
    <definedName name="其它任务类">#REF!</definedName>
    <definedName name="企业补助类项目">'[5]公式表（不允许修改）'!$AB$3:$AB$3</definedName>
    <definedName name="热点分类">'[5]公式表（不允许修改）'!$H$20:$H$27</definedName>
    <definedName name="任务模板">'[5]公式表（不允许修改）'!$C$17:$M$17</definedName>
    <definedName name="任务模板11">'[5]公式表（不允许修改）'!$T$14:$T$34</definedName>
    <definedName name="文体业务类">'[5]公式表（不允许修改）'!$K$2:$K$7</definedName>
    <definedName name="我">#N/A</definedName>
    <definedName name="项目标识">'[5]公式表（不允许修改）'!$G$20:$G$22</definedName>
    <definedName name="项目类型">'[5]公式表（不允许修改）'!$F$20:$F$21</definedName>
    <definedName name="项目确定主体">'[5]公式表（不允许修改）'!$C$20:$C$25</definedName>
    <definedName name="项目性质">'[5]公式表（不允许修改）'!$E$20:$E$22</definedName>
    <definedName name="效益指标">#REF!</definedName>
    <definedName name="信息系统建设">'[5]公式表（不允许修改）'!$H$2:$H$8</definedName>
    <definedName name="信息系统运行维护">'[5]公式表（不允许修改）'!$I$2:$I$8</definedName>
    <definedName name="洋10" localSheetId="1">#REF!</definedName>
    <definedName name="洋10">#REF!</definedName>
    <definedName name="一般业务类">'[5]公式表（不允许修改）'!$D$2:$D$10</definedName>
    <definedName name="一级指标">#REF!</definedName>
    <definedName name="支出功能科目">'[5]公式表（不允许修改）'!$A$2:$A$2001</definedName>
    <definedName name="支出经济分类">'[5]公式表（不允许修改）'!$N$2:$N$124</definedName>
    <definedName name="执法及监督类">'[5]公式表（不允许修改）'!$L$2:$L$6</definedName>
    <definedName name="主题分类">'[5]公式表（不允许修改）'!$P$2:$P$108</definedName>
    <definedName name="专项购置类项目">'[5]公式表（不允许修改）'!$W$3:$W$8</definedName>
    <definedName name="专项业务类项目">'[5]公式表（不允许修改）'!$X$3:$X$10</definedName>
    <definedName name="转移性支出">'[5]公式表（不允许修改）'!$AD$3:$AD$3</definedName>
    <definedName name="资产分类">'[5]公式表（不允许修改）'!$L$20:$L$32</definedName>
    <definedName name="주택사업본부" localSheetId="1">#REF!</definedName>
    <definedName name="주택사업본부">#REF!</definedName>
    <definedName name="철구사업본부" localSheetId="1">#REF!</definedName>
    <definedName name="철구사업본부">#REF!</definedName>
  </definedNames>
  <calcPr calcId="144525"/>
</workbook>
</file>

<file path=xl/calcChain.xml><?xml version="1.0" encoding="utf-8"?>
<calcChain xmlns="http://schemas.openxmlformats.org/spreadsheetml/2006/main">
  <c r="E114" i="1"/>
  <c r="E109"/>
  <c r="E106"/>
  <c r="E102"/>
  <c r="E98"/>
  <c r="E95"/>
  <c r="E93"/>
  <c r="E91"/>
  <c r="E87"/>
  <c r="E84"/>
  <c r="E78"/>
  <c r="E74"/>
  <c r="E69"/>
  <c r="E65"/>
  <c r="E60"/>
  <c r="E43"/>
  <c r="E6"/>
  <c r="E5"/>
  <c r="C6" i="3"/>
  <c r="D32" i="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</calcChain>
</file>

<file path=xl/sharedStrings.xml><?xml version="1.0" encoding="utf-8"?>
<sst xmlns="http://schemas.openxmlformats.org/spreadsheetml/2006/main" count="369" uniqueCount="226">
  <si>
    <t>表2</t>
  </si>
  <si>
    <t>2022年新增债券额度分配总表</t>
  </si>
  <si>
    <t>单位：万元</t>
  </si>
  <si>
    <t>区划</t>
  </si>
  <si>
    <t>总计分配额度</t>
  </si>
  <si>
    <t>前两批安排情况
（含2021年底调增6亿元）</t>
  </si>
  <si>
    <t>第三批建议额度</t>
  </si>
  <si>
    <t>合计</t>
  </si>
  <si>
    <t>一般债券</t>
  </si>
  <si>
    <t>专项债券</t>
  </si>
  <si>
    <t>省本级</t>
  </si>
  <si>
    <t>海口市</t>
  </si>
  <si>
    <t>三亚市</t>
  </si>
  <si>
    <t>三亚市本级</t>
  </si>
  <si>
    <t>三亚市海棠区</t>
  </si>
  <si>
    <t>三亚市天涯区</t>
  </si>
  <si>
    <t>三亚市吉阳区</t>
  </si>
  <si>
    <t>三亚市崖州区</t>
  </si>
  <si>
    <t>儋州市</t>
  </si>
  <si>
    <t>五指山市</t>
  </si>
  <si>
    <t>琼海市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</si>
  <si>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</si>
  <si>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</si>
  <si>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</si>
  <si>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</si>
  <si>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</si>
  <si>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</si>
  <si>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</si>
  <si>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白沙县</t>
  </si>
  <si>
    <t>保亭县</t>
  </si>
  <si>
    <t>昌江县</t>
  </si>
  <si>
    <t>乐东县</t>
  </si>
  <si>
    <t>琼中县</t>
  </si>
  <si>
    <t>陵水县</t>
  </si>
  <si>
    <t>注：三沙未安排债券额度。</t>
  </si>
  <si>
    <t>附件1</t>
  </si>
  <si>
    <t>2022年第三批省级转贷市县新增专项债券额度表</t>
  </si>
  <si>
    <t>序号</t>
  </si>
  <si>
    <t>第三批专项债券额度</t>
  </si>
  <si>
    <t>附件2</t>
  </si>
  <si>
    <t>2022年第三批省级转贷市县新增专项债券项目表</t>
  </si>
  <si>
    <t>项目单位</t>
  </si>
  <si>
    <t>项目名称</t>
  </si>
  <si>
    <t>安排数</t>
  </si>
  <si>
    <t>总计</t>
  </si>
  <si>
    <t>海口 汇总</t>
  </si>
  <si>
    <t>海口</t>
  </si>
  <si>
    <t>海口长丰水务投资有限公司</t>
  </si>
  <si>
    <t>空港地埋式水质净化中心（一期）工程</t>
  </si>
  <si>
    <t>海口市水务集团有限公司</t>
  </si>
  <si>
    <t>白沙门一期污水处理厂扩容工程</t>
  </si>
  <si>
    <t>海口开源水务有限公司</t>
  </si>
  <si>
    <t>新埠岛供水管网改造项目</t>
  </si>
  <si>
    <t>海口市琼山城市建设投资有限公司</t>
  </si>
  <si>
    <t>云龙至红旗镇供水管道工程</t>
  </si>
  <si>
    <t>海口江东新区开发建设有限责任公司</t>
  </si>
  <si>
    <t>江东新区振家溪水系修复工程</t>
  </si>
  <si>
    <t>市政消防供水建设工程项目</t>
  </si>
  <si>
    <t>江东新区迈雅河-潭览河水系连通工程（一期）</t>
  </si>
  <si>
    <t>海口旅游文化投资控股集团有限公司</t>
  </si>
  <si>
    <t>海文北路</t>
  </si>
  <si>
    <t>顺达路（江东大道至南渡江大道段）</t>
  </si>
  <si>
    <t>海口江东新区基础建设有限公司</t>
  </si>
  <si>
    <t>消费精品制造产业园配套路网项目</t>
  </si>
  <si>
    <t>桂林洋公园大道</t>
  </si>
  <si>
    <t>府越路项目</t>
  </si>
  <si>
    <t>海口市交通运输和港航管理局</t>
  </si>
  <si>
    <t>海榆东线拓宽工程（晋文互通至云龙段）项目</t>
  </si>
  <si>
    <t>海口国家高新区发展控股有限公司</t>
  </si>
  <si>
    <t>海口国家高新区新药创制产业创新园四期项目</t>
  </si>
  <si>
    <t>海口市路桥建设投资有限公司</t>
  </si>
  <si>
    <t>临空经济区物流产业配套路网</t>
  </si>
  <si>
    <t>迈雅滨河商务区配套路网项目一期</t>
  </si>
  <si>
    <t>海南省艺术中心和美术馆项目配套路网工程</t>
  </si>
  <si>
    <t>海口保税建设发展有限公司</t>
  </si>
  <si>
    <t>海口综保区高端食（药）材加工标准厂房项目</t>
  </si>
  <si>
    <t>海口空港综合保税区发展有限公司</t>
  </si>
  <si>
    <t>海口空港综合保税区多功能物流仓储中心项目</t>
  </si>
  <si>
    <t>海南日用免税品公共保税仓库（二期）项目</t>
  </si>
  <si>
    <t>海口综合保税区智能化加工制造中心（二期）项目</t>
  </si>
  <si>
    <t>江东新区规划13号路（二期）项目</t>
  </si>
  <si>
    <t>海口综合保税区智慧园区建设项目</t>
  </si>
  <si>
    <t>海口综合保税区智能化加工制造中心</t>
  </si>
  <si>
    <t>海南日用免税品公共保税仓库项目</t>
  </si>
  <si>
    <t>海口市应急管理局</t>
  </si>
  <si>
    <t>海口综合应急物资仓储项目</t>
  </si>
  <si>
    <t>桂秀路（白驹大道至规划海涛大道段）</t>
  </si>
  <si>
    <t>北师大（海口）教师发展协同创新实验基地</t>
  </si>
  <si>
    <t>中国人民大学附属中学海口实验学校项目</t>
  </si>
  <si>
    <t>观澜湖园区基础设施市政道路项目二期</t>
  </si>
  <si>
    <t>海口市卫生健康委员会</t>
  </si>
  <si>
    <t>海口市第四人民医院新院二期项目</t>
  </si>
  <si>
    <t>琼山区卫生和健康委员会</t>
  </si>
  <si>
    <t>海口市琼山区妇幼保健院迁址新建项目二期（妇幼健康服务综合大楼)</t>
  </si>
  <si>
    <t>海口市教育局</t>
  </si>
  <si>
    <t>海口旅游职业学校（二期）扩建项目</t>
  </si>
  <si>
    <t>琼山区2022年老旧小区（汇宇金城等37个小区）电力改造项目</t>
  </si>
  <si>
    <t>海口市工程定额管理站</t>
  </si>
  <si>
    <t>G15沈海高速公路及地面市政道路（海口段）管线迁改工程项目</t>
  </si>
  <si>
    <t>海口市城市发展有限公司</t>
  </si>
  <si>
    <t>海口市西海岸南片区公园配套停车场项目</t>
  </si>
  <si>
    <t>三亚 汇总</t>
  </si>
  <si>
    <t>三亚</t>
  </si>
  <si>
    <t>三亚环境投资集团有限公司</t>
  </si>
  <si>
    <t>三亚市新城及回新片区排水管网提质增效工程</t>
  </si>
  <si>
    <t>三亚崖州湾科技城开发建设有限公司</t>
  </si>
  <si>
    <t>海南全健康（兽医公共卫生）研究中心建设项目</t>
  </si>
  <si>
    <t>三亚崖州湾科教城公共教学区（一期）项目</t>
  </si>
  <si>
    <t>全球动植物种质资源鉴定评价及确权交换中心项目</t>
  </si>
  <si>
    <t>三亚崖州湾南繁科技城区域集中供冷项目</t>
  </si>
  <si>
    <t>三亚市崖州中心渔港片区路网建设三期工程</t>
  </si>
  <si>
    <t>三亚市崖州中心渔港片区路网建设二期工程</t>
  </si>
  <si>
    <t>三亚市崖州中心渔港片区路网建设一期工程</t>
  </si>
  <si>
    <t>食品安全监测及检测技术创新研究中心</t>
  </si>
  <si>
    <t>三亚市崖州区图书馆、文化馆、体育馆工程项目</t>
  </si>
  <si>
    <t>三亚崖州湾科技城G98沿线横向交叉道路建设工程</t>
  </si>
  <si>
    <t>海南人工智能计算中心建设项目</t>
  </si>
  <si>
    <t>崖州湾南繁科技城安置区项目</t>
  </si>
  <si>
    <t>三亚中心医院（海南省第三人民医院）</t>
  </si>
  <si>
    <t>三亚中心医院改扩建项目</t>
  </si>
  <si>
    <t>三亚市妇幼保健院</t>
  </si>
  <si>
    <t>三亚市妇幼保健院二期项目</t>
  </si>
  <si>
    <t>三亚市海棠湾开发建设有限公司</t>
  </si>
  <si>
    <t>三亚市海棠区南田片区路网建设工程</t>
  </si>
  <si>
    <t>儋州 汇总</t>
  </si>
  <si>
    <t>儋州</t>
  </si>
  <si>
    <t>儋州市教育局</t>
  </si>
  <si>
    <t>洋浦产城融合安居工程配套幼儿园项目</t>
  </si>
  <si>
    <t>洋浦经济开发区交通运输管理中心</t>
  </si>
  <si>
    <t>省道S315王五工业园区至白马井段市政化改建工程</t>
  </si>
  <si>
    <t>省道S308美洋线那大至洋浦互通段公路改建工程（只含主线）</t>
  </si>
  <si>
    <t>儋州工业园建设投资有限公司</t>
  </si>
  <si>
    <t>儋州工业园王五片区道路建设工程（三期）</t>
  </si>
  <si>
    <t>五指山 汇总</t>
  </si>
  <si>
    <t>五指山</t>
  </si>
  <si>
    <t>水利水电管理中心</t>
  </si>
  <si>
    <t>五指山市毛旦水库工程</t>
  </si>
  <si>
    <t>五指山市市区污水处理厂扩建工程</t>
  </si>
  <si>
    <t>顺达扶贫开发有限公司</t>
  </si>
  <si>
    <t>五指山市中医医院发热门诊楼项目</t>
  </si>
  <si>
    <t>文昌 汇总</t>
  </si>
  <si>
    <t>文昌</t>
  </si>
  <si>
    <t>文昌市水利水电技术服务中心</t>
  </si>
  <si>
    <t>海南省文昌市东路水厂取水泵站扩建及输水管线工程</t>
  </si>
  <si>
    <t>文昌市水务局</t>
  </si>
  <si>
    <t>文昌市文清大道加压管（文昌方向）供水管道改造工程</t>
  </si>
  <si>
    <t>海南文昌国际航天城投资开发有限责任公司</t>
  </si>
  <si>
    <t>文昌国际航天城起步区次干路路网工程（二期）</t>
  </si>
  <si>
    <t>海南文昌发展控股集团有限公司</t>
  </si>
  <si>
    <t>文昌市冯家湾现代化渔业产业园配套项目</t>
  </si>
  <si>
    <t>万宁 汇总</t>
  </si>
  <si>
    <t>万宁</t>
  </si>
  <si>
    <t>万宁市水务局</t>
  </si>
  <si>
    <t>2022年万宁市供水管网工程</t>
  </si>
  <si>
    <t>万宁市卫生健康委员会</t>
  </si>
  <si>
    <t>万宁市人民医院新院二期项目</t>
  </si>
  <si>
    <t>万宁市槟榔产业园有限公司</t>
  </si>
  <si>
    <t>2022年万宁市槟榔产业园项目</t>
  </si>
  <si>
    <t>东方 汇总</t>
  </si>
  <si>
    <t>东方</t>
  </si>
  <si>
    <t>东方市自来水公司</t>
  </si>
  <si>
    <t>八所至新龙供水管道工程</t>
  </si>
  <si>
    <t>东方市人民医院</t>
  </si>
  <si>
    <t>东方医院创建三甲医院项目（二期工程）</t>
  </si>
  <si>
    <t>东方医院创建三甲医院智慧医院建设项目</t>
  </si>
  <si>
    <t>东方市房屋征收服务中心</t>
  </si>
  <si>
    <t>东方市滨海片区（一期）棚户区改造项目</t>
  </si>
  <si>
    <t>东方市住房保障与房产管理中心</t>
  </si>
  <si>
    <t>东方市2022年城镇老旧小区改造工程</t>
  </si>
  <si>
    <t>定安 汇总</t>
  </si>
  <si>
    <t>定安</t>
  </si>
  <si>
    <t>定安县公共事业有限公司</t>
  </si>
  <si>
    <t>定安县新竹水厂及配套管网工程</t>
  </si>
  <si>
    <t>定安县黄竹水厂管网延伸工程（大统等村委会及南海农场一至七区等片区）</t>
  </si>
  <si>
    <t>屯昌 汇总</t>
  </si>
  <si>
    <t>屯昌</t>
  </si>
  <si>
    <t>屯昌县土地储备整理交易中心</t>
  </si>
  <si>
    <t>屯昌县“旱地改造水田”和土地综合整治项目</t>
  </si>
  <si>
    <t>县房产中心</t>
  </si>
  <si>
    <t>屯昌县2022年老旧小区改造项目</t>
  </si>
  <si>
    <t>屯昌县政府投资项目管理中心</t>
  </si>
  <si>
    <t>屯昌县产城融合示范区-基础设施建设工程</t>
  </si>
  <si>
    <t>澄迈 汇总</t>
  </si>
  <si>
    <t>澄迈</t>
  </si>
  <si>
    <t>澄迈县水务局（澄迈县水务项目建设管理中心）</t>
  </si>
  <si>
    <t>澄迈县福山水厂至大丰镇区及金马物流园区供水管网工程</t>
  </si>
  <si>
    <t>临高 汇总</t>
  </si>
  <si>
    <t>临高</t>
  </si>
  <si>
    <t>临高县水务项目建设管理中心</t>
  </si>
  <si>
    <t>临高县临城镇污水处理厂提标改造及扩建工程</t>
  </si>
  <si>
    <t>白沙 汇总</t>
  </si>
  <si>
    <t>白沙</t>
  </si>
  <si>
    <t>白沙黎族自治县水务事务中心</t>
  </si>
  <si>
    <t>白沙县西部地区供水工程（一期）</t>
  </si>
  <si>
    <t>白沙黎族自治县城乡建设投资有限公司</t>
  </si>
  <si>
    <t>白沙黎族自治县城智慧停车楼项目</t>
  </si>
  <si>
    <t>昌江 汇总</t>
  </si>
  <si>
    <t>昌江</t>
  </si>
  <si>
    <t>昌江黎族自治县卫生健康委员会</t>
  </si>
  <si>
    <t>昌江黎族自治县妇幼保健院标准建设项目</t>
  </si>
  <si>
    <t>昌江黎族自治县医疗集团中西医结合医院感染科大楼新建项目</t>
  </si>
  <si>
    <t>昌江黎族自治县医疗集团中西医结合医院重症ICU可转换病房改造项目</t>
  </si>
  <si>
    <t>乐东 汇总</t>
  </si>
  <si>
    <t>乐东</t>
  </si>
  <si>
    <t>乐东县水务局</t>
  </si>
  <si>
    <t>乐东黎族自治县江北污水处理厂及配套管网工程项目</t>
  </si>
  <si>
    <t>乐东县乐祥路南片区污水管网配套工程</t>
  </si>
  <si>
    <t>乐东县乐祥路北片区污水管网配套工程</t>
  </si>
  <si>
    <t>陵水 汇总</t>
  </si>
  <si>
    <t>陵水</t>
  </si>
  <si>
    <t>城投公司</t>
  </si>
  <si>
    <t>陵水县新中医院项目</t>
  </si>
  <si>
    <t>县人民医院新院区项目</t>
  </si>
  <si>
    <t>保亭 汇总</t>
  </si>
  <si>
    <t>保亭</t>
  </si>
  <si>
    <t>县水务服务中心</t>
  </si>
  <si>
    <t>新政水厂输水管道工程</t>
  </si>
  <si>
    <t>三道镇净水厂扩建及管网升级改造项目</t>
  </si>
  <si>
    <t>园林服务中心</t>
  </si>
  <si>
    <t>保亭黎族苗族自治县城区新建生活垃圾转运站工程</t>
  </si>
  <si>
    <t>卫健委</t>
  </si>
  <si>
    <t>保亭黎族苗族自治县中医医院提升改造项目</t>
  </si>
  <si>
    <t>琼中 汇总</t>
  </si>
  <si>
    <t>琼中</t>
  </si>
  <si>
    <t>湾岭农产品加工物流园管理委员会</t>
  </si>
  <si>
    <t>湾岭农产品加工物流园基础及配套设施建设项目</t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</si>
</sst>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8" formatCode="#,##0_ "/>
  </numFmts>
  <fonts count="19">
    <font>
      <sz val="12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20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22"/>
      <name val="宋体"/>
      <family val="3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name val="黑体"/>
      <family val="3"/>
      <charset val="134"/>
    </font>
    <font>
      <sz val="14"/>
      <name val="宋体"/>
      <family val="3"/>
      <charset val="134"/>
    </font>
    <font>
      <sz val="18"/>
      <name val="黑体"/>
      <family val="3"/>
      <charset val="134"/>
    </font>
    <font>
      <b/>
      <sz val="14"/>
      <name val="黑体"/>
      <family val="3"/>
      <charset val="134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22"/>
      <name val="黑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8" fontId="0" fillId="0" borderId="2" xfId="0" applyNumberFormat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178" fontId="0" fillId="0" borderId="2" xfId="0" applyNumberForma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41" fontId="14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1" fontId="15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1" fontId="5" fillId="0" borderId="0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41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1" fontId="13" fillId="0" borderId="1" xfId="0" applyNumberFormat="1" applyFont="1" applyFill="1" applyBorder="1" applyAlignment="1">
      <alignment horizontal="center" vertical="center" wrapText="1"/>
    </xf>
    <xf numFmtId="41" fontId="13" fillId="0" borderId="3" xfId="0" applyNumberFormat="1" applyFont="1" applyFill="1" applyBorder="1" applyAlignment="1">
      <alignment vertical="center" wrapText="1"/>
    </xf>
    <xf numFmtId="41" fontId="13" fillId="0" borderId="3" xfId="0" applyNumberFormat="1" applyFont="1" applyFill="1" applyBorder="1" applyAlignment="1">
      <alignment horizontal="center" vertical="center" wrapText="1"/>
    </xf>
    <xf numFmtId="41" fontId="13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Desktop/68&#20159;&#20803;/home/uos/Desktop/home/uos/Desktop/home/uos/Desktop/&#20538;&#21153;&#24037;&#20316;/&#20538;&#21048;&#20998;&#37197;/2022&#24180;/home/uos/Desktop/&#20538;&#21153;&#24037;&#20316;/&#20538;&#21048;&#20998;&#37197;/2022&#24180;/home/uos/Desktop/&#20538;&#21153;&#24037;&#20316;/&#20538;&#21048;&#20998;&#37197;/2022&#24180;/Users/lenovo/Documents/Boo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Desktop/68&#20159;&#20803;/home/uos/Desktop/home/uos/Desktop/home/uos/Desktop/&#20538;&#21153;&#24037;&#20316;/&#20538;&#21048;&#20998;&#37197;/2022&#24180;/home/uos/Desktop/&#20538;&#21153;&#24037;&#20316;/&#20538;&#21048;&#20998;&#37197;/2022&#24180;/Users/lenovo/Documents/Book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Desktop/home/uos/Desktop/home/uos/Desktop/&#20538;&#21153;&#24037;&#20316;/&#20538;&#21048;&#20998;&#37197;/2022&#24180;/home/uos/Desktop/&#20538;&#21153;&#24037;&#20316;/&#20538;&#21048;&#20998;&#37197;/2022&#24180;/home/uos/Desktop/&#20538;&#21153;&#24037;&#20316;/&#20538;&#21048;&#20998;&#37197;/2022&#24180;/Users/lenovo/Documents/Book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Desktop/home/uos/Desktop/home/uos/Desktop/&#20538;&#21153;&#24037;&#20316;/&#20538;&#21048;&#20998;&#37197;/2022&#24180;/home/uos/Desktop/&#20538;&#21153;&#24037;&#20316;/&#20538;&#21048;&#20998;&#37197;/2022&#24180;/Users/lenovo/Documents/Book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Desktop/68&#20159;&#20803;/&#31532;&#20108;&#25209;&#34917;&#21161;&#19979;&#36798;&#21442;&#32771;/files1664349784012/&#38468;&#20214;2&#65306;&#39033;&#30446;&#32489;&#25928;&#30446;&#26631;&#34920;&#65288;&#27169;&#2649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20 运输公司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20 运输公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20 运输公司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20 运输公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绩效目标表"/>
      <sheetName val="公式表（不允许修改）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ER33"/>
  <sheetViews>
    <sheetView zoomScale="70" zoomScaleNormal="70" workbookViewId="0">
      <selection activeCell="H32" sqref="H32"/>
    </sheetView>
  </sheetViews>
  <sheetFormatPr defaultColWidth="9" defaultRowHeight="24" customHeight="1"/>
  <cols>
    <col min="1" max="1" width="21.625" style="16" customWidth="1"/>
    <col min="2" max="7" width="24.625" style="31" customWidth="1"/>
    <col min="8" max="8" width="24.625" style="16" customWidth="1"/>
    <col min="9" max="16362" width="9" style="16"/>
    <col min="16363" max="16384" width="9" style="22"/>
  </cols>
  <sheetData>
    <row r="1" spans="1:8 16363:16372" s="16" customFormat="1" ht="24" customHeight="1">
      <c r="A1" s="32" t="s">
        <v>0</v>
      </c>
      <c r="B1" s="31"/>
      <c r="C1" s="31"/>
      <c r="D1" s="31"/>
      <c r="E1" s="31"/>
      <c r="F1" s="31"/>
      <c r="G1" s="31"/>
      <c r="XEI1" s="22"/>
      <c r="XEJ1" s="22"/>
      <c r="XEK1" s="22"/>
      <c r="XEL1" s="22"/>
      <c r="XEM1" s="22"/>
      <c r="XEN1" s="22"/>
      <c r="XEO1" s="22"/>
      <c r="XEP1" s="22"/>
      <c r="XEQ1" s="22"/>
      <c r="XER1" s="22"/>
    </row>
    <row r="2" spans="1:8 16363:16372" s="17" customFormat="1" ht="42.95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 16363:16372" s="16" customFormat="1" ht="24" customHeight="1">
      <c r="B3" s="31"/>
      <c r="C3" s="31"/>
      <c r="D3" s="31"/>
      <c r="E3" s="31"/>
      <c r="F3" s="31"/>
      <c r="G3" s="31"/>
      <c r="H3" s="33" t="s">
        <v>2</v>
      </c>
    </row>
    <row r="4" spans="1:8 16363:16372" s="18" customFormat="1" ht="24" customHeight="1">
      <c r="A4" s="41" t="s">
        <v>3</v>
      </c>
      <c r="B4" s="47" t="s">
        <v>4</v>
      </c>
      <c r="C4" s="47"/>
      <c r="D4" s="47"/>
      <c r="E4" s="47" t="s">
        <v>5</v>
      </c>
      <c r="F4" s="47"/>
      <c r="G4" s="47"/>
      <c r="H4" s="44" t="s">
        <v>6</v>
      </c>
    </row>
    <row r="5" spans="1:8 16363:16372" s="18" customFormat="1" ht="24" customHeight="1">
      <c r="A5" s="41"/>
      <c r="B5" s="47"/>
      <c r="C5" s="47"/>
      <c r="D5" s="47"/>
      <c r="E5" s="47"/>
      <c r="F5" s="47"/>
      <c r="G5" s="47"/>
      <c r="H5" s="46"/>
    </row>
    <row r="6" spans="1:8 16363:16372" s="18" customFormat="1" ht="24" customHeight="1">
      <c r="A6" s="41"/>
      <c r="B6" s="42" t="s">
        <v>7</v>
      </c>
      <c r="C6" s="44" t="s">
        <v>8</v>
      </c>
      <c r="D6" s="44" t="s">
        <v>9</v>
      </c>
      <c r="E6" s="41" t="s">
        <v>7</v>
      </c>
      <c r="F6" s="44" t="s">
        <v>8</v>
      </c>
      <c r="G6" s="44" t="s">
        <v>9</v>
      </c>
      <c r="H6" s="44" t="s">
        <v>9</v>
      </c>
    </row>
    <row r="7" spans="1:8 16363:16372" s="18" customFormat="1" ht="38.1" customHeight="1">
      <c r="A7" s="41"/>
      <c r="B7" s="43"/>
      <c r="C7" s="45"/>
      <c r="D7" s="46"/>
      <c r="E7" s="41"/>
      <c r="F7" s="45"/>
      <c r="G7" s="46"/>
      <c r="H7" s="46"/>
    </row>
    <row r="8" spans="1:8 16363:16372" s="19" customFormat="1" ht="30" customHeight="1">
      <c r="A8" s="34" t="s">
        <v>7</v>
      </c>
      <c r="B8" s="26">
        <v>5290000</v>
      </c>
      <c r="C8" s="26">
        <v>1100000</v>
      </c>
      <c r="D8" s="26">
        <v>4190000</v>
      </c>
      <c r="E8" s="26">
        <v>4610000</v>
      </c>
      <c r="F8" s="26">
        <v>1100000</v>
      </c>
      <c r="G8" s="26">
        <v>3510000</v>
      </c>
      <c r="H8" s="26">
        <v>680000</v>
      </c>
    </row>
    <row r="9" spans="1:8 16363:16372" s="16" customFormat="1" ht="30" customHeight="1">
      <c r="A9" s="35" t="s">
        <v>10</v>
      </c>
      <c r="B9" s="36">
        <f t="shared" ref="B9:B32" si="0">C9+D9</f>
        <v>1949900</v>
      </c>
      <c r="C9" s="28">
        <f t="shared" ref="C9:C32" si="1">F9</f>
        <v>745000</v>
      </c>
      <c r="D9" s="28">
        <f t="shared" ref="D9:D32" si="2">G9+H9</f>
        <v>1204900</v>
      </c>
      <c r="E9" s="28">
        <v>1845400</v>
      </c>
      <c r="F9" s="28">
        <v>745000</v>
      </c>
      <c r="G9" s="28">
        <v>1100400</v>
      </c>
      <c r="H9" s="28">
        <v>104500</v>
      </c>
    </row>
    <row r="10" spans="1:8 16363:16372" s="16" customFormat="1" ht="30" customHeight="1">
      <c r="A10" s="35" t="s">
        <v>11</v>
      </c>
      <c r="B10" s="36">
        <f t="shared" si="0"/>
        <v>1110300</v>
      </c>
      <c r="C10" s="28">
        <f t="shared" si="1"/>
        <v>48000</v>
      </c>
      <c r="D10" s="28">
        <f t="shared" si="2"/>
        <v>1062300</v>
      </c>
      <c r="E10" s="28">
        <v>834600</v>
      </c>
      <c r="F10" s="28">
        <v>48000</v>
      </c>
      <c r="G10" s="28">
        <v>786600</v>
      </c>
      <c r="H10" s="28">
        <v>275700</v>
      </c>
    </row>
    <row r="11" spans="1:8 16363:16372" s="16" customFormat="1" ht="30" customHeight="1">
      <c r="A11" s="35" t="s">
        <v>12</v>
      </c>
      <c r="B11" s="36">
        <f t="shared" si="0"/>
        <v>867100</v>
      </c>
      <c r="C11" s="28">
        <f t="shared" si="1"/>
        <v>58000</v>
      </c>
      <c r="D11" s="28">
        <f t="shared" si="2"/>
        <v>809100</v>
      </c>
      <c r="E11" s="28">
        <v>785100</v>
      </c>
      <c r="F11" s="28">
        <v>58000</v>
      </c>
      <c r="G11" s="28">
        <v>727100</v>
      </c>
      <c r="H11" s="28">
        <v>82000</v>
      </c>
    </row>
    <row r="12" spans="1:8 16363:16372" s="16" customFormat="1" ht="30" hidden="1" customHeight="1">
      <c r="A12" s="35" t="s">
        <v>13</v>
      </c>
      <c r="B12" s="36">
        <f t="shared" si="0"/>
        <v>0</v>
      </c>
      <c r="C12" s="28">
        <f t="shared" si="1"/>
        <v>0</v>
      </c>
      <c r="D12" s="28">
        <f t="shared" si="2"/>
        <v>0</v>
      </c>
      <c r="E12" s="28">
        <v>0</v>
      </c>
      <c r="F12" s="28">
        <v>0</v>
      </c>
      <c r="G12" s="28">
        <v>0</v>
      </c>
      <c r="H12" s="28">
        <v>0</v>
      </c>
    </row>
    <row r="13" spans="1:8 16363:16372" s="16" customFormat="1" ht="30" hidden="1" customHeight="1">
      <c r="A13" s="35" t="s">
        <v>14</v>
      </c>
      <c r="B13" s="36">
        <f t="shared" si="0"/>
        <v>0</v>
      </c>
      <c r="C13" s="28">
        <f t="shared" si="1"/>
        <v>0</v>
      </c>
      <c r="D13" s="28">
        <f t="shared" si="2"/>
        <v>0</v>
      </c>
      <c r="E13" s="28">
        <v>0</v>
      </c>
      <c r="F13" s="28">
        <v>0</v>
      </c>
      <c r="G13" s="28">
        <v>0</v>
      </c>
      <c r="H13" s="28">
        <v>0</v>
      </c>
    </row>
    <row r="14" spans="1:8 16363:16372" s="16" customFormat="1" ht="30" hidden="1" customHeight="1">
      <c r="A14" s="35" t="s">
        <v>15</v>
      </c>
      <c r="B14" s="36">
        <f t="shared" si="0"/>
        <v>0</v>
      </c>
      <c r="C14" s="28">
        <f t="shared" si="1"/>
        <v>0</v>
      </c>
      <c r="D14" s="28">
        <f t="shared" si="2"/>
        <v>0</v>
      </c>
      <c r="E14" s="28">
        <v>0</v>
      </c>
      <c r="F14" s="28">
        <v>0</v>
      </c>
      <c r="G14" s="28">
        <v>0</v>
      </c>
      <c r="H14" s="28">
        <v>0</v>
      </c>
    </row>
    <row r="15" spans="1:8 16363:16372" s="16" customFormat="1" ht="30" hidden="1" customHeight="1">
      <c r="A15" s="35" t="s">
        <v>16</v>
      </c>
      <c r="B15" s="36">
        <f t="shared" si="0"/>
        <v>0</v>
      </c>
      <c r="C15" s="28">
        <f t="shared" si="1"/>
        <v>0</v>
      </c>
      <c r="D15" s="28">
        <f t="shared" si="2"/>
        <v>0</v>
      </c>
      <c r="E15" s="28">
        <v>0</v>
      </c>
      <c r="F15" s="28">
        <v>0</v>
      </c>
      <c r="G15" s="28">
        <v>0</v>
      </c>
      <c r="H15" s="28">
        <v>0</v>
      </c>
    </row>
    <row r="16" spans="1:8 16363:16372" s="16" customFormat="1" ht="30" hidden="1" customHeight="1">
      <c r="A16" s="35" t="s">
        <v>17</v>
      </c>
      <c r="B16" s="36">
        <f t="shared" si="0"/>
        <v>0</v>
      </c>
      <c r="C16" s="28">
        <f t="shared" si="1"/>
        <v>0</v>
      </c>
      <c r="D16" s="28">
        <f t="shared" si="2"/>
        <v>0</v>
      </c>
      <c r="E16" s="28">
        <v>0</v>
      </c>
      <c r="F16" s="28">
        <v>0</v>
      </c>
      <c r="G16" s="28">
        <v>0</v>
      </c>
      <c r="H16" s="28">
        <v>0</v>
      </c>
    </row>
    <row r="17" spans="1:9" s="16" customFormat="1" ht="30" customHeight="1">
      <c r="A17" s="35" t="s">
        <v>18</v>
      </c>
      <c r="B17" s="36">
        <f t="shared" si="0"/>
        <v>523300</v>
      </c>
      <c r="C17" s="28">
        <f t="shared" si="1"/>
        <v>118000</v>
      </c>
      <c r="D17" s="28">
        <f t="shared" si="2"/>
        <v>405300</v>
      </c>
      <c r="E17" s="28">
        <v>507300</v>
      </c>
      <c r="F17" s="28">
        <v>118000</v>
      </c>
      <c r="G17" s="28">
        <v>389300</v>
      </c>
      <c r="H17" s="28">
        <v>16000</v>
      </c>
    </row>
    <row r="18" spans="1:9" s="16" customFormat="1" ht="30" customHeight="1">
      <c r="A18" s="35" t="s">
        <v>19</v>
      </c>
      <c r="B18" s="36">
        <f t="shared" si="0"/>
        <v>9000</v>
      </c>
      <c r="C18" s="28">
        <f t="shared" si="1"/>
        <v>6000</v>
      </c>
      <c r="D18" s="28">
        <f t="shared" si="2"/>
        <v>3000</v>
      </c>
      <c r="E18" s="28">
        <v>6000</v>
      </c>
      <c r="F18" s="28">
        <v>6000</v>
      </c>
      <c r="G18" s="28">
        <v>0</v>
      </c>
      <c r="H18" s="28">
        <v>3000</v>
      </c>
    </row>
    <row r="19" spans="1:9" s="16" customFormat="1" ht="30" customHeight="1">
      <c r="A19" s="35" t="s">
        <v>20</v>
      </c>
      <c r="B19" s="36">
        <f t="shared" si="0"/>
        <v>22000</v>
      </c>
      <c r="C19" s="28">
        <f t="shared" si="1"/>
        <v>8000</v>
      </c>
      <c r="D19" s="28">
        <f t="shared" si="2"/>
        <v>14000</v>
      </c>
      <c r="E19" s="28">
        <v>22000</v>
      </c>
      <c r="F19" s="28">
        <v>8000</v>
      </c>
      <c r="G19" s="28">
        <v>14000</v>
      </c>
      <c r="H19" s="28">
        <v>0</v>
      </c>
    </row>
    <row r="20" spans="1:9" s="16" customFormat="1" ht="30" customHeight="1">
      <c r="A20" s="35" t="s">
        <v>21</v>
      </c>
      <c r="B20" s="36">
        <f t="shared" si="0"/>
        <v>192300</v>
      </c>
      <c r="C20" s="28">
        <f t="shared" si="1"/>
        <v>22000</v>
      </c>
      <c r="D20" s="28">
        <f t="shared" si="2"/>
        <v>170300</v>
      </c>
      <c r="E20" s="28">
        <v>175800</v>
      </c>
      <c r="F20" s="28">
        <v>22000</v>
      </c>
      <c r="G20" s="28">
        <v>153800</v>
      </c>
      <c r="H20" s="28">
        <v>16500</v>
      </c>
    </row>
    <row r="21" spans="1:9" s="16" customFormat="1" ht="30" customHeight="1">
      <c r="A21" s="35" t="s">
        <v>22</v>
      </c>
      <c r="B21" s="36">
        <f t="shared" si="0"/>
        <v>109300</v>
      </c>
      <c r="C21" s="28">
        <f t="shared" si="1"/>
        <v>23000</v>
      </c>
      <c r="D21" s="28">
        <f t="shared" si="2"/>
        <v>86300</v>
      </c>
      <c r="E21" s="28">
        <v>99300</v>
      </c>
      <c r="F21" s="28">
        <v>23000</v>
      </c>
      <c r="G21" s="28">
        <v>76300</v>
      </c>
      <c r="H21" s="28">
        <v>10000</v>
      </c>
    </row>
    <row r="22" spans="1:9" s="16" customFormat="1" ht="30" customHeight="1">
      <c r="A22" s="37" t="s">
        <v>23</v>
      </c>
      <c r="B22" s="36">
        <f t="shared" si="0"/>
        <v>241300</v>
      </c>
      <c r="C22" s="28">
        <f t="shared" si="1"/>
        <v>13000</v>
      </c>
      <c r="D22" s="28">
        <f t="shared" si="2"/>
        <v>228300</v>
      </c>
      <c r="E22" s="28">
        <v>153300</v>
      </c>
      <c r="F22" s="28">
        <v>13000</v>
      </c>
      <c r="G22" s="28">
        <v>140300</v>
      </c>
      <c r="H22" s="28">
        <v>88000</v>
      </c>
    </row>
    <row r="23" spans="1:9" s="16" customFormat="1" ht="30" customHeight="1">
      <c r="A23" s="35" t="s">
        <v>24</v>
      </c>
      <c r="B23" s="36">
        <f t="shared" si="0"/>
        <v>20300</v>
      </c>
      <c r="C23" s="28">
        <f t="shared" si="1"/>
        <v>10000</v>
      </c>
      <c r="D23" s="28">
        <f t="shared" si="2"/>
        <v>10300</v>
      </c>
      <c r="E23" s="28">
        <v>17500</v>
      </c>
      <c r="F23" s="28">
        <v>10000</v>
      </c>
      <c r="G23" s="28">
        <v>7500</v>
      </c>
      <c r="H23" s="28">
        <v>2800</v>
      </c>
    </row>
    <row r="24" spans="1:9" s="16" customFormat="1" ht="30" customHeight="1">
      <c r="A24" s="35" t="s">
        <v>25</v>
      </c>
      <c r="B24" s="36">
        <f t="shared" si="0"/>
        <v>56500</v>
      </c>
      <c r="C24" s="28">
        <f t="shared" si="1"/>
        <v>10000</v>
      </c>
      <c r="D24" s="28">
        <f t="shared" si="2"/>
        <v>46500</v>
      </c>
      <c r="E24" s="28">
        <v>41600</v>
      </c>
      <c r="F24" s="28">
        <v>10000</v>
      </c>
      <c r="G24" s="28">
        <v>31600</v>
      </c>
      <c r="H24" s="28">
        <v>14900</v>
      </c>
    </row>
    <row r="25" spans="1:9" s="16" customFormat="1" ht="30" customHeight="1">
      <c r="A25" s="35" t="s">
        <v>26</v>
      </c>
      <c r="B25" s="36">
        <f t="shared" si="0"/>
        <v>16100</v>
      </c>
      <c r="C25" s="28">
        <f t="shared" si="1"/>
        <v>6000</v>
      </c>
      <c r="D25" s="28">
        <f t="shared" si="2"/>
        <v>10100</v>
      </c>
      <c r="E25" s="28">
        <v>10100</v>
      </c>
      <c r="F25" s="28">
        <v>6000</v>
      </c>
      <c r="G25" s="28">
        <v>4100</v>
      </c>
      <c r="H25" s="28">
        <v>6000</v>
      </c>
    </row>
    <row r="26" spans="1:9" s="16" customFormat="1" ht="30" customHeight="1">
      <c r="A26" s="35" t="s">
        <v>27</v>
      </c>
      <c r="B26" s="36">
        <f t="shared" si="0"/>
        <v>47100</v>
      </c>
      <c r="C26" s="28">
        <f t="shared" si="1"/>
        <v>3000</v>
      </c>
      <c r="D26" s="28">
        <f t="shared" si="2"/>
        <v>44100</v>
      </c>
      <c r="E26" s="28">
        <v>43000</v>
      </c>
      <c r="F26" s="28">
        <v>3000</v>
      </c>
      <c r="G26" s="28">
        <v>40000</v>
      </c>
      <c r="H26" s="28">
        <v>4100</v>
      </c>
    </row>
    <row r="27" spans="1:9" s="16" customFormat="1" ht="30" customHeight="1">
      <c r="A27" s="35" t="s">
        <v>28</v>
      </c>
      <c r="B27" s="36">
        <f t="shared" si="0"/>
        <v>11100</v>
      </c>
      <c r="C27" s="28">
        <f t="shared" si="1"/>
        <v>5000</v>
      </c>
      <c r="D27" s="28">
        <f t="shared" si="2"/>
        <v>6100</v>
      </c>
      <c r="E27" s="28">
        <v>5000</v>
      </c>
      <c r="F27" s="28">
        <v>5000</v>
      </c>
      <c r="G27" s="28">
        <v>0</v>
      </c>
      <c r="H27" s="28">
        <v>6100</v>
      </c>
    </row>
    <row r="28" spans="1:9" s="16" customFormat="1" ht="30" customHeight="1">
      <c r="A28" s="35" t="s">
        <v>29</v>
      </c>
      <c r="B28" s="36">
        <f t="shared" si="0"/>
        <v>12500</v>
      </c>
      <c r="C28" s="28">
        <f t="shared" si="1"/>
        <v>2000</v>
      </c>
      <c r="D28" s="28">
        <f t="shared" si="2"/>
        <v>10500</v>
      </c>
      <c r="E28" s="28">
        <v>2000</v>
      </c>
      <c r="F28" s="28">
        <v>2000</v>
      </c>
      <c r="G28" s="28">
        <v>0</v>
      </c>
      <c r="H28" s="28">
        <v>10500</v>
      </c>
    </row>
    <row r="29" spans="1:9" s="16" customFormat="1" ht="30" customHeight="1">
      <c r="A29" s="35" t="s">
        <v>30</v>
      </c>
      <c r="B29" s="36">
        <f t="shared" si="0"/>
        <v>15100</v>
      </c>
      <c r="C29" s="28">
        <f t="shared" si="1"/>
        <v>3000</v>
      </c>
      <c r="D29" s="28">
        <f t="shared" si="2"/>
        <v>12100</v>
      </c>
      <c r="E29" s="28">
        <v>8800</v>
      </c>
      <c r="F29" s="28">
        <v>3000</v>
      </c>
      <c r="G29" s="28">
        <v>5800</v>
      </c>
      <c r="H29" s="28">
        <v>6300</v>
      </c>
    </row>
    <row r="30" spans="1:9" s="16" customFormat="1" ht="30" customHeight="1">
      <c r="A30" s="38" t="s">
        <v>31</v>
      </c>
      <c r="B30" s="36">
        <f t="shared" si="0"/>
        <v>24800</v>
      </c>
      <c r="C30" s="28">
        <f t="shared" si="1"/>
        <v>0</v>
      </c>
      <c r="D30" s="28">
        <f t="shared" si="2"/>
        <v>24800</v>
      </c>
      <c r="E30" s="28">
        <v>21200</v>
      </c>
      <c r="F30" s="28">
        <v>0</v>
      </c>
      <c r="G30" s="28">
        <v>21200</v>
      </c>
      <c r="H30" s="28">
        <v>3600</v>
      </c>
    </row>
    <row r="31" spans="1:9" s="16" customFormat="1" ht="30" customHeight="1">
      <c r="A31" s="35" t="s">
        <v>32</v>
      </c>
      <c r="B31" s="36">
        <f t="shared" si="0"/>
        <v>38000</v>
      </c>
      <c r="C31" s="28">
        <f t="shared" si="1"/>
        <v>20000</v>
      </c>
      <c r="D31" s="28">
        <f t="shared" si="2"/>
        <v>18000</v>
      </c>
      <c r="E31" s="28">
        <v>32000</v>
      </c>
      <c r="F31" s="28">
        <v>20000</v>
      </c>
      <c r="G31" s="28">
        <v>12000</v>
      </c>
      <c r="H31" s="28">
        <v>6000</v>
      </c>
    </row>
    <row r="32" spans="1:9" s="20" customFormat="1" ht="30" customHeight="1">
      <c r="A32" s="35" t="s">
        <v>33</v>
      </c>
      <c r="B32" s="36">
        <f t="shared" si="0"/>
        <v>24000</v>
      </c>
      <c r="C32" s="28">
        <f t="shared" si="1"/>
        <v>0</v>
      </c>
      <c r="D32" s="28">
        <f t="shared" si="2"/>
        <v>24000</v>
      </c>
      <c r="E32" s="28">
        <v>0</v>
      </c>
      <c r="F32" s="28">
        <v>0</v>
      </c>
      <c r="G32" s="28">
        <v>0</v>
      </c>
      <c r="H32" s="28">
        <v>24000</v>
      </c>
      <c r="I32" s="16"/>
    </row>
    <row r="33" spans="1:8 16363:16372" s="16" customFormat="1" ht="48.95" customHeight="1">
      <c r="A33" s="40" t="s">
        <v>34</v>
      </c>
      <c r="B33" s="40"/>
      <c r="C33" s="40"/>
      <c r="D33" s="40"/>
      <c r="E33" s="40"/>
      <c r="F33" s="40"/>
      <c r="G33" s="40"/>
      <c r="H33" s="40"/>
      <c r="XEI33" s="22"/>
      <c r="XEJ33" s="22"/>
      <c r="XEK33" s="22"/>
      <c r="XEL33" s="22"/>
      <c r="XEM33" s="22"/>
      <c r="XEN33" s="22"/>
      <c r="XEO33" s="22"/>
      <c r="XEP33" s="22"/>
      <c r="XEQ33" s="22"/>
      <c r="XER33" s="22"/>
    </row>
  </sheetData>
  <mergeCells count="13">
    <mergeCell ref="A2:H2"/>
    <mergeCell ref="A33:H33"/>
    <mergeCell ref="A4:A7"/>
    <mergeCell ref="B6:B7"/>
    <mergeCell ref="C6:C7"/>
    <mergeCell ref="D6:D7"/>
    <mergeCell ref="E6:E7"/>
    <mergeCell ref="F6:F7"/>
    <mergeCell ref="G6:G7"/>
    <mergeCell ref="H4:H5"/>
    <mergeCell ref="H6:H7"/>
    <mergeCell ref="B4:D5"/>
    <mergeCell ref="E4:G5"/>
  </mergeCells>
  <phoneticPr fontId="18" type="noConversion"/>
  <printOptions horizontalCentered="1"/>
  <pageMargins left="0.43263888888888902" right="0.43263888888888902" top="0.51180555555555596" bottom="0.27500000000000002" header="0.35416666666666702" footer="0.31458333333333299"/>
  <pageSetup paperSize="9" scale="6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EY23"/>
  <sheetViews>
    <sheetView tabSelected="1" zoomScale="70" zoomScaleNormal="70" workbookViewId="0">
      <selection activeCell="I16" sqref="I16"/>
    </sheetView>
  </sheetViews>
  <sheetFormatPr defaultColWidth="9" defaultRowHeight="24" customHeight="1"/>
  <cols>
    <col min="1" max="1" width="20.75" style="21" customWidth="1"/>
    <col min="2" max="2" width="37" style="21" customWidth="1"/>
    <col min="3" max="3" width="39.875" style="21" customWidth="1"/>
    <col min="4" max="16357" width="9" style="16"/>
    <col min="16358" max="16379" width="9" style="22"/>
  </cols>
  <sheetData>
    <row r="1" spans="1:3 16358:16367" s="16" customFormat="1" ht="24" customHeight="1">
      <c r="A1" s="23" t="s">
        <v>35</v>
      </c>
      <c r="B1" s="24"/>
      <c r="C1" s="21"/>
      <c r="XED1" s="22"/>
      <c r="XEE1" s="22"/>
      <c r="XEF1" s="22"/>
      <c r="XEG1" s="22"/>
      <c r="XEH1" s="22"/>
      <c r="XEI1" s="22"/>
      <c r="XEJ1" s="22"/>
      <c r="XEK1" s="22"/>
      <c r="XEL1" s="22"/>
      <c r="XEM1" s="22"/>
    </row>
    <row r="2" spans="1:3 16358:16367" s="17" customFormat="1" ht="42.95" customHeight="1">
      <c r="A2" s="48" t="s">
        <v>36</v>
      </c>
      <c r="B2" s="48"/>
      <c r="C2" s="48"/>
    </row>
    <row r="3" spans="1:3 16358:16367" s="16" customFormat="1" ht="24" customHeight="1">
      <c r="A3" s="21"/>
      <c r="B3" s="21"/>
      <c r="C3" s="25" t="s">
        <v>2</v>
      </c>
    </row>
    <row r="4" spans="1:3 16358:16367" s="18" customFormat="1" ht="24" customHeight="1">
      <c r="A4" s="41" t="s">
        <v>37</v>
      </c>
      <c r="B4" s="41" t="s">
        <v>3</v>
      </c>
      <c r="C4" s="44" t="s">
        <v>38</v>
      </c>
    </row>
    <row r="5" spans="1:3 16358:16367" s="18" customFormat="1" ht="24" customHeight="1">
      <c r="A5" s="41"/>
      <c r="B5" s="41"/>
      <c r="C5" s="46"/>
    </row>
    <row r="6" spans="1:3 16358:16367" s="19" customFormat="1" ht="30" customHeight="1">
      <c r="A6" s="49" t="s">
        <v>7</v>
      </c>
      <c r="B6" s="50"/>
      <c r="C6" s="26">
        <f>SUM(C7:C23)</f>
        <v>575500</v>
      </c>
    </row>
    <row r="7" spans="1:3 16358:16367" s="16" customFormat="1" ht="30" customHeight="1">
      <c r="A7" s="27">
        <v>1</v>
      </c>
      <c r="B7" s="27" t="s">
        <v>11</v>
      </c>
      <c r="C7" s="28">
        <v>275700</v>
      </c>
    </row>
    <row r="8" spans="1:3 16358:16367" s="16" customFormat="1" ht="30" customHeight="1">
      <c r="A8" s="27">
        <v>2</v>
      </c>
      <c r="B8" s="27" t="s">
        <v>12</v>
      </c>
      <c r="C8" s="28">
        <v>82000</v>
      </c>
    </row>
    <row r="9" spans="1:3 16358:16367" s="16" customFormat="1" ht="30" customHeight="1">
      <c r="A9" s="27">
        <v>3</v>
      </c>
      <c r="B9" s="27" t="s">
        <v>18</v>
      </c>
      <c r="C9" s="28">
        <v>16000</v>
      </c>
    </row>
    <row r="10" spans="1:3 16358:16367" s="16" customFormat="1" ht="30" customHeight="1">
      <c r="A10" s="27">
        <v>4</v>
      </c>
      <c r="B10" s="27" t="s">
        <v>19</v>
      </c>
      <c r="C10" s="28">
        <v>3000</v>
      </c>
    </row>
    <row r="11" spans="1:3 16358:16367" s="16" customFormat="1" ht="30" customHeight="1">
      <c r="A11" s="27">
        <v>5</v>
      </c>
      <c r="B11" s="27" t="s">
        <v>21</v>
      </c>
      <c r="C11" s="28">
        <v>16500</v>
      </c>
    </row>
    <row r="12" spans="1:3 16358:16367" s="16" customFormat="1" ht="30" customHeight="1">
      <c r="A12" s="52">
        <v>6</v>
      </c>
      <c r="B12" s="52" t="s">
        <v>22</v>
      </c>
      <c r="C12" s="26">
        <v>10000</v>
      </c>
    </row>
    <row r="13" spans="1:3 16358:16367" s="16" customFormat="1" ht="30" customHeight="1">
      <c r="A13" s="27">
        <v>7</v>
      </c>
      <c r="B13" s="29" t="s">
        <v>23</v>
      </c>
      <c r="C13" s="28">
        <v>88000</v>
      </c>
    </row>
    <row r="14" spans="1:3 16358:16367" s="16" customFormat="1" ht="30" customHeight="1">
      <c r="A14" s="27">
        <v>8</v>
      </c>
      <c r="B14" s="27" t="s">
        <v>24</v>
      </c>
      <c r="C14" s="28">
        <v>2800</v>
      </c>
    </row>
    <row r="15" spans="1:3 16358:16367" s="16" customFormat="1" ht="30" customHeight="1">
      <c r="A15" s="27">
        <v>9</v>
      </c>
      <c r="B15" s="27" t="s">
        <v>25</v>
      </c>
      <c r="C15" s="28">
        <v>14900</v>
      </c>
    </row>
    <row r="16" spans="1:3 16358:16367" s="16" customFormat="1" ht="30" customHeight="1">
      <c r="A16" s="27">
        <v>10</v>
      </c>
      <c r="B16" s="27" t="s">
        <v>26</v>
      </c>
      <c r="C16" s="28">
        <v>6000</v>
      </c>
    </row>
    <row r="17" spans="1:4" s="16" customFormat="1" ht="30" customHeight="1">
      <c r="A17" s="27">
        <v>11</v>
      </c>
      <c r="B17" s="27" t="s">
        <v>27</v>
      </c>
      <c r="C17" s="28">
        <v>4100</v>
      </c>
    </row>
    <row r="18" spans="1:4" s="16" customFormat="1" ht="30" customHeight="1">
      <c r="A18" s="27">
        <v>12</v>
      </c>
      <c r="B18" s="27" t="s">
        <v>28</v>
      </c>
      <c r="C18" s="28">
        <v>6100</v>
      </c>
    </row>
    <row r="19" spans="1:4" s="16" customFormat="1" ht="30" customHeight="1">
      <c r="A19" s="27">
        <v>13</v>
      </c>
      <c r="B19" s="27" t="s">
        <v>29</v>
      </c>
      <c r="C19" s="28">
        <v>10500</v>
      </c>
    </row>
    <row r="20" spans="1:4" s="16" customFormat="1" ht="30" customHeight="1">
      <c r="A20" s="27">
        <v>14</v>
      </c>
      <c r="B20" s="27" t="s">
        <v>30</v>
      </c>
      <c r="C20" s="28">
        <v>6300</v>
      </c>
    </row>
    <row r="21" spans="1:4" s="16" customFormat="1" ht="30" customHeight="1">
      <c r="A21" s="27">
        <v>15</v>
      </c>
      <c r="B21" s="30" t="s">
        <v>31</v>
      </c>
      <c r="C21" s="28">
        <v>3600</v>
      </c>
    </row>
    <row r="22" spans="1:4" s="16" customFormat="1" ht="30" customHeight="1">
      <c r="A22" s="27">
        <v>16</v>
      </c>
      <c r="B22" s="27" t="s">
        <v>32</v>
      </c>
      <c r="C22" s="28">
        <v>6000</v>
      </c>
    </row>
    <row r="23" spans="1:4" s="20" customFormat="1" ht="30" customHeight="1">
      <c r="A23" s="27">
        <v>17</v>
      </c>
      <c r="B23" s="27" t="s">
        <v>33</v>
      </c>
      <c r="C23" s="28">
        <v>24000</v>
      </c>
      <c r="D23" s="16"/>
    </row>
  </sheetData>
  <mergeCells count="5">
    <mergeCell ref="A2:C2"/>
    <mergeCell ref="A6:B6"/>
    <mergeCell ref="A4:A5"/>
    <mergeCell ref="B4:B5"/>
    <mergeCell ref="C4:C5"/>
  </mergeCells>
  <phoneticPr fontId="18" type="noConversion"/>
  <printOptions horizontalCentered="1"/>
  <pageMargins left="0.43263888888888902" right="0.43263888888888902" top="0.51180555555555596" bottom="0.27500000000000002" header="0.35416666666666702" footer="0.31458333333333299"/>
  <pageSetup paperSize="9" scale="63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outlinePr summaryBelow="0"/>
    <pageSetUpPr fitToPage="1"/>
  </sheetPr>
  <dimension ref="A1:E115"/>
  <sheetViews>
    <sheetView view="pageBreakPreview" zoomScale="70" zoomScaleNormal="70" workbookViewId="0">
      <selection activeCell="K128" sqref="K128"/>
    </sheetView>
  </sheetViews>
  <sheetFormatPr defaultColWidth="9" defaultRowHeight="14.25" outlineLevelRow="2"/>
  <cols>
    <col min="1" max="2" width="12.75" style="2" customWidth="1"/>
    <col min="3" max="3" width="46" style="3" customWidth="1"/>
    <col min="4" max="4" width="58.625" style="3" customWidth="1"/>
    <col min="5" max="5" width="16.375" customWidth="1"/>
  </cols>
  <sheetData>
    <row r="1" spans="1:5" ht="20.100000000000001" customHeight="1">
      <c r="A1" s="4" t="s">
        <v>39</v>
      </c>
      <c r="B1" s="4"/>
      <c r="C1" s="5"/>
      <c r="D1" s="5"/>
      <c r="E1" s="6"/>
    </row>
    <row r="2" spans="1:5" ht="25.5">
      <c r="A2" s="51" t="s">
        <v>40</v>
      </c>
      <c r="B2" s="51"/>
      <c r="C2" s="51"/>
      <c r="D2" s="51"/>
      <c r="E2" s="51"/>
    </row>
    <row r="3" spans="1:5" ht="21" customHeight="1">
      <c r="E3" s="2" t="s">
        <v>2</v>
      </c>
    </row>
    <row r="4" spans="1:5" ht="39.950000000000003" customHeight="1">
      <c r="A4" s="7" t="s">
        <v>37</v>
      </c>
      <c r="B4" s="7" t="s">
        <v>3</v>
      </c>
      <c r="C4" s="8" t="s">
        <v>41</v>
      </c>
      <c r="D4" s="8" t="s">
        <v>42</v>
      </c>
      <c r="E4" s="7" t="s">
        <v>43</v>
      </c>
    </row>
    <row r="5" spans="1:5" ht="38.1" hidden="1" customHeight="1">
      <c r="A5" s="9"/>
      <c r="B5" s="10" t="s">
        <v>44</v>
      </c>
      <c r="C5" s="11"/>
      <c r="D5" s="11"/>
      <c r="E5" s="12">
        <f>SUBTOTAL(9,E7:E115)</f>
        <v>10000</v>
      </c>
    </row>
    <row r="6" spans="1:5" ht="38.1" hidden="1" customHeight="1" outlineLevel="1" collapsed="1">
      <c r="A6" s="9"/>
      <c r="B6" s="10" t="s">
        <v>45</v>
      </c>
      <c r="C6" s="11"/>
      <c r="D6" s="11"/>
      <c r="E6" s="12">
        <f>SUBTOTAL(9,E7:E42)</f>
        <v>0</v>
      </c>
    </row>
    <row r="7" spans="1:5" ht="38.1" hidden="1" customHeight="1" outlineLevel="2">
      <c r="A7" s="9">
        <v>1</v>
      </c>
      <c r="B7" s="9" t="s">
        <v>46</v>
      </c>
      <c r="C7" s="11" t="s">
        <v>47</v>
      </c>
      <c r="D7" s="11" t="s">
        <v>48</v>
      </c>
      <c r="E7" s="12">
        <v>7000</v>
      </c>
    </row>
    <row r="8" spans="1:5" ht="38.1" hidden="1" customHeight="1" outlineLevel="2">
      <c r="A8" s="9">
        <v>2</v>
      </c>
      <c r="B8" s="9" t="s">
        <v>46</v>
      </c>
      <c r="C8" s="11" t="s">
        <v>49</v>
      </c>
      <c r="D8" s="11" t="s">
        <v>50</v>
      </c>
      <c r="E8" s="12">
        <v>3000</v>
      </c>
    </row>
    <row r="9" spans="1:5" ht="38.1" hidden="1" customHeight="1" outlineLevel="2">
      <c r="A9" s="9">
        <v>3</v>
      </c>
      <c r="B9" s="9" t="s">
        <v>46</v>
      </c>
      <c r="C9" s="11" t="s">
        <v>51</v>
      </c>
      <c r="D9" s="11" t="s">
        <v>52</v>
      </c>
      <c r="E9" s="12">
        <v>1500</v>
      </c>
    </row>
    <row r="10" spans="1:5" ht="38.1" hidden="1" customHeight="1" outlineLevel="2">
      <c r="A10" s="9">
        <v>4</v>
      </c>
      <c r="B10" s="9" t="s">
        <v>46</v>
      </c>
      <c r="C10" s="11" t="s">
        <v>53</v>
      </c>
      <c r="D10" s="11" t="s">
        <v>54</v>
      </c>
      <c r="E10" s="12">
        <v>1000</v>
      </c>
    </row>
    <row r="11" spans="1:5" ht="38.1" hidden="1" customHeight="1" outlineLevel="2">
      <c r="A11" s="9">
        <v>5</v>
      </c>
      <c r="B11" s="9" t="s">
        <v>46</v>
      </c>
      <c r="C11" s="11" t="s">
        <v>55</v>
      </c>
      <c r="D11" s="11" t="s">
        <v>56</v>
      </c>
      <c r="E11" s="12">
        <v>8000</v>
      </c>
    </row>
    <row r="12" spans="1:5" ht="38.1" hidden="1" customHeight="1" outlineLevel="2">
      <c r="A12" s="9">
        <v>6</v>
      </c>
      <c r="B12" s="9" t="s">
        <v>46</v>
      </c>
      <c r="C12" s="11" t="s">
        <v>49</v>
      </c>
      <c r="D12" s="11" t="s">
        <v>57</v>
      </c>
      <c r="E12" s="12">
        <v>1000</v>
      </c>
    </row>
    <row r="13" spans="1:5" ht="38.1" hidden="1" customHeight="1" outlineLevel="2">
      <c r="A13" s="9">
        <v>7</v>
      </c>
      <c r="B13" s="9" t="s">
        <v>46</v>
      </c>
      <c r="C13" s="11" t="s">
        <v>55</v>
      </c>
      <c r="D13" s="11" t="s">
        <v>58</v>
      </c>
      <c r="E13" s="12">
        <v>1300</v>
      </c>
    </row>
    <row r="14" spans="1:5" ht="38.1" hidden="1" customHeight="1" outlineLevel="2">
      <c r="A14" s="9">
        <v>8</v>
      </c>
      <c r="B14" s="9" t="s">
        <v>46</v>
      </c>
      <c r="C14" s="11" t="s">
        <v>59</v>
      </c>
      <c r="D14" s="11" t="s">
        <v>60</v>
      </c>
      <c r="E14" s="12">
        <v>7000</v>
      </c>
    </row>
    <row r="15" spans="1:5" ht="38.1" hidden="1" customHeight="1" outlineLevel="2">
      <c r="A15" s="9">
        <v>9</v>
      </c>
      <c r="B15" s="9" t="s">
        <v>46</v>
      </c>
      <c r="C15" s="11" t="s">
        <v>59</v>
      </c>
      <c r="D15" s="11" t="s">
        <v>61</v>
      </c>
      <c r="E15" s="12">
        <v>20000</v>
      </c>
    </row>
    <row r="16" spans="1:5" ht="38.1" hidden="1" customHeight="1" outlineLevel="2">
      <c r="A16" s="9">
        <v>10</v>
      </c>
      <c r="B16" s="9" t="s">
        <v>46</v>
      </c>
      <c r="C16" s="11" t="s">
        <v>62</v>
      </c>
      <c r="D16" s="11" t="s">
        <v>63</v>
      </c>
      <c r="E16" s="12">
        <v>40000</v>
      </c>
    </row>
    <row r="17" spans="1:5" ht="38.1" hidden="1" customHeight="1" outlineLevel="2">
      <c r="A17" s="9">
        <v>11</v>
      </c>
      <c r="B17" s="9" t="s">
        <v>46</v>
      </c>
      <c r="C17" s="11" t="s">
        <v>59</v>
      </c>
      <c r="D17" s="11" t="s">
        <v>64</v>
      </c>
      <c r="E17" s="12">
        <v>40000</v>
      </c>
    </row>
    <row r="18" spans="1:5" ht="38.1" hidden="1" customHeight="1" outlineLevel="2">
      <c r="A18" s="9">
        <v>12</v>
      </c>
      <c r="B18" s="9" t="s">
        <v>46</v>
      </c>
      <c r="C18" s="11" t="s">
        <v>62</v>
      </c>
      <c r="D18" s="11" t="s">
        <v>65</v>
      </c>
      <c r="E18" s="12">
        <v>18000</v>
      </c>
    </row>
    <row r="19" spans="1:5" ht="38.1" hidden="1" customHeight="1" outlineLevel="2">
      <c r="A19" s="9">
        <v>13</v>
      </c>
      <c r="B19" s="9" t="s">
        <v>46</v>
      </c>
      <c r="C19" s="11" t="s">
        <v>66</v>
      </c>
      <c r="D19" s="11" t="s">
        <v>67</v>
      </c>
      <c r="E19" s="12">
        <v>8400</v>
      </c>
    </row>
    <row r="20" spans="1:5" ht="38.1" hidden="1" customHeight="1" outlineLevel="2">
      <c r="A20" s="9">
        <v>14</v>
      </c>
      <c r="B20" s="9" t="s">
        <v>46</v>
      </c>
      <c r="C20" s="11" t="s">
        <v>68</v>
      </c>
      <c r="D20" s="11" t="s">
        <v>69</v>
      </c>
      <c r="E20" s="12">
        <v>6000</v>
      </c>
    </row>
    <row r="21" spans="1:5" ht="38.1" hidden="1" customHeight="1" outlineLevel="2">
      <c r="A21" s="9">
        <v>15</v>
      </c>
      <c r="B21" s="9" t="s">
        <v>46</v>
      </c>
      <c r="C21" s="11" t="s">
        <v>70</v>
      </c>
      <c r="D21" s="11" t="s">
        <v>71</v>
      </c>
      <c r="E21" s="12">
        <v>8500</v>
      </c>
    </row>
    <row r="22" spans="1:5" ht="38.1" hidden="1" customHeight="1" outlineLevel="2">
      <c r="A22" s="9">
        <v>16</v>
      </c>
      <c r="B22" s="9" t="s">
        <v>46</v>
      </c>
      <c r="C22" s="11" t="s">
        <v>62</v>
      </c>
      <c r="D22" s="11" t="s">
        <v>72</v>
      </c>
      <c r="E22" s="12">
        <v>20000</v>
      </c>
    </row>
    <row r="23" spans="1:5" ht="38.1" hidden="1" customHeight="1" outlineLevel="2">
      <c r="A23" s="9">
        <v>17</v>
      </c>
      <c r="B23" s="9" t="s">
        <v>46</v>
      </c>
      <c r="C23" s="11" t="s">
        <v>62</v>
      </c>
      <c r="D23" s="11" t="s">
        <v>73</v>
      </c>
      <c r="E23" s="12">
        <v>15900</v>
      </c>
    </row>
    <row r="24" spans="1:5" s="1" customFormat="1" ht="38.1" hidden="1" customHeight="1" outlineLevel="2">
      <c r="A24" s="9">
        <v>18</v>
      </c>
      <c r="B24" s="13" t="s">
        <v>46</v>
      </c>
      <c r="C24" s="14" t="s">
        <v>74</v>
      </c>
      <c r="D24" s="14" t="s">
        <v>75</v>
      </c>
      <c r="E24" s="15">
        <v>5000</v>
      </c>
    </row>
    <row r="25" spans="1:5" s="1" customFormat="1" ht="38.1" hidden="1" customHeight="1" outlineLevel="2">
      <c r="A25" s="9">
        <v>19</v>
      </c>
      <c r="B25" s="13" t="s">
        <v>46</v>
      </c>
      <c r="C25" s="14" t="s">
        <v>76</v>
      </c>
      <c r="D25" s="14" t="s">
        <v>77</v>
      </c>
      <c r="E25" s="15">
        <v>8600</v>
      </c>
    </row>
    <row r="26" spans="1:5" s="1" customFormat="1" ht="38.1" hidden="1" customHeight="1" outlineLevel="2">
      <c r="A26" s="9">
        <v>20</v>
      </c>
      <c r="B26" s="13" t="s">
        <v>46</v>
      </c>
      <c r="C26" s="14" t="s">
        <v>74</v>
      </c>
      <c r="D26" s="14" t="s">
        <v>78</v>
      </c>
      <c r="E26" s="15">
        <v>4000</v>
      </c>
    </row>
    <row r="27" spans="1:5" s="1" customFormat="1" ht="38.1" hidden="1" customHeight="1" outlineLevel="2">
      <c r="A27" s="9">
        <v>21</v>
      </c>
      <c r="B27" s="13" t="s">
        <v>46</v>
      </c>
      <c r="C27" s="14" t="s">
        <v>74</v>
      </c>
      <c r="D27" s="14" t="s">
        <v>79</v>
      </c>
      <c r="E27" s="15">
        <v>3000</v>
      </c>
    </row>
    <row r="28" spans="1:5" s="1" customFormat="1" ht="38.1" hidden="1" customHeight="1" outlineLevel="2">
      <c r="A28" s="9">
        <v>22</v>
      </c>
      <c r="B28" s="13" t="s">
        <v>46</v>
      </c>
      <c r="C28" s="14" t="s">
        <v>59</v>
      </c>
      <c r="D28" s="14" t="s">
        <v>80</v>
      </c>
      <c r="E28" s="15">
        <v>3500</v>
      </c>
    </row>
    <row r="29" spans="1:5" s="1" customFormat="1" ht="38.1" hidden="1" customHeight="1" outlineLevel="2">
      <c r="A29" s="9">
        <v>23</v>
      </c>
      <c r="B29" s="13" t="s">
        <v>46</v>
      </c>
      <c r="C29" s="14" t="s">
        <v>74</v>
      </c>
      <c r="D29" s="14" t="s">
        <v>81</v>
      </c>
      <c r="E29" s="15">
        <v>3400</v>
      </c>
    </row>
    <row r="30" spans="1:5" s="1" customFormat="1" ht="38.1" hidden="1" customHeight="1" outlineLevel="2">
      <c r="A30" s="9">
        <v>24</v>
      </c>
      <c r="B30" s="13" t="s">
        <v>46</v>
      </c>
      <c r="C30" s="14" t="s">
        <v>74</v>
      </c>
      <c r="D30" s="14" t="s">
        <v>82</v>
      </c>
      <c r="E30" s="15">
        <v>2600</v>
      </c>
    </row>
    <row r="31" spans="1:5" s="1" customFormat="1" ht="38.1" hidden="1" customHeight="1" outlineLevel="2">
      <c r="A31" s="9">
        <v>25</v>
      </c>
      <c r="B31" s="13" t="s">
        <v>46</v>
      </c>
      <c r="C31" s="14" t="s">
        <v>74</v>
      </c>
      <c r="D31" s="14" t="s">
        <v>83</v>
      </c>
      <c r="E31" s="15">
        <v>2600</v>
      </c>
    </row>
    <row r="32" spans="1:5" ht="38.1" hidden="1" customHeight="1" outlineLevel="2">
      <c r="A32" s="9">
        <v>26</v>
      </c>
      <c r="B32" s="9" t="s">
        <v>46</v>
      </c>
      <c r="C32" s="11" t="s">
        <v>84</v>
      </c>
      <c r="D32" s="11" t="s">
        <v>85</v>
      </c>
      <c r="E32" s="12">
        <v>2500</v>
      </c>
    </row>
    <row r="33" spans="1:5" ht="38.1" hidden="1" customHeight="1" outlineLevel="2">
      <c r="A33" s="9">
        <v>27</v>
      </c>
      <c r="B33" s="9" t="s">
        <v>46</v>
      </c>
      <c r="C33" s="11" t="s">
        <v>55</v>
      </c>
      <c r="D33" s="11" t="s">
        <v>86</v>
      </c>
      <c r="E33" s="12">
        <v>6000</v>
      </c>
    </row>
    <row r="34" spans="1:5" ht="38.1" hidden="1" customHeight="1" outlineLevel="2">
      <c r="A34" s="9">
        <v>28</v>
      </c>
      <c r="B34" s="9" t="s">
        <v>46</v>
      </c>
      <c r="C34" s="11" t="s">
        <v>62</v>
      </c>
      <c r="D34" s="11" t="s">
        <v>87</v>
      </c>
      <c r="E34" s="12">
        <v>4500</v>
      </c>
    </row>
    <row r="35" spans="1:5" ht="38.1" hidden="1" customHeight="1" outlineLevel="2">
      <c r="A35" s="9">
        <v>29</v>
      </c>
      <c r="B35" s="9" t="s">
        <v>46</v>
      </c>
      <c r="C35" s="11" t="s">
        <v>68</v>
      </c>
      <c r="D35" s="11" t="s">
        <v>88</v>
      </c>
      <c r="E35" s="12">
        <v>4000</v>
      </c>
    </row>
    <row r="36" spans="1:5" ht="38.1" hidden="1" customHeight="1" outlineLevel="2">
      <c r="A36" s="9">
        <v>30</v>
      </c>
      <c r="B36" s="9" t="s">
        <v>46</v>
      </c>
      <c r="C36" s="11" t="s">
        <v>68</v>
      </c>
      <c r="D36" s="11" t="s">
        <v>89</v>
      </c>
      <c r="E36" s="12">
        <v>3000</v>
      </c>
    </row>
    <row r="37" spans="1:5" ht="38.1" hidden="1" customHeight="1" outlineLevel="2">
      <c r="A37" s="9">
        <v>31</v>
      </c>
      <c r="B37" s="9" t="s">
        <v>46</v>
      </c>
      <c r="C37" s="11" t="s">
        <v>90</v>
      </c>
      <c r="D37" s="11" t="s">
        <v>91</v>
      </c>
      <c r="E37" s="12">
        <v>4700</v>
      </c>
    </row>
    <row r="38" spans="1:5" ht="38.1" hidden="1" customHeight="1" outlineLevel="2">
      <c r="A38" s="9">
        <v>32</v>
      </c>
      <c r="B38" s="9" t="s">
        <v>46</v>
      </c>
      <c r="C38" s="11" t="s">
        <v>92</v>
      </c>
      <c r="D38" s="11" t="s">
        <v>93</v>
      </c>
      <c r="E38" s="12">
        <v>3700</v>
      </c>
    </row>
    <row r="39" spans="1:5" ht="38.1" hidden="1" customHeight="1" outlineLevel="2">
      <c r="A39" s="9">
        <v>33</v>
      </c>
      <c r="B39" s="9" t="s">
        <v>46</v>
      </c>
      <c r="C39" s="11" t="s">
        <v>94</v>
      </c>
      <c r="D39" s="11" t="s">
        <v>95</v>
      </c>
      <c r="E39" s="12">
        <v>1000</v>
      </c>
    </row>
    <row r="40" spans="1:5" ht="38.1" hidden="1" customHeight="1" outlineLevel="2">
      <c r="A40" s="9">
        <v>34</v>
      </c>
      <c r="B40" s="9" t="s">
        <v>46</v>
      </c>
      <c r="C40" s="11" t="s">
        <v>53</v>
      </c>
      <c r="D40" s="11" t="s">
        <v>96</v>
      </c>
      <c r="E40" s="12">
        <v>1000</v>
      </c>
    </row>
    <row r="41" spans="1:5" ht="38.1" hidden="1" customHeight="1" outlineLevel="2">
      <c r="A41" s="9">
        <v>35</v>
      </c>
      <c r="B41" s="9" t="s">
        <v>46</v>
      </c>
      <c r="C41" s="11" t="s">
        <v>97</v>
      </c>
      <c r="D41" s="11" t="s">
        <v>98</v>
      </c>
      <c r="E41" s="12">
        <v>4000</v>
      </c>
    </row>
    <row r="42" spans="1:5" ht="38.1" hidden="1" customHeight="1" outlineLevel="2">
      <c r="A42" s="9">
        <v>36</v>
      </c>
      <c r="B42" s="9" t="s">
        <v>46</v>
      </c>
      <c r="C42" s="11" t="s">
        <v>99</v>
      </c>
      <c r="D42" s="11" t="s">
        <v>100</v>
      </c>
      <c r="E42" s="12">
        <v>2000</v>
      </c>
    </row>
    <row r="43" spans="1:5" ht="38.1" hidden="1" customHeight="1" outlineLevel="1" collapsed="1">
      <c r="A43" s="9"/>
      <c r="B43" s="10" t="s">
        <v>101</v>
      </c>
      <c r="C43" s="11"/>
      <c r="D43" s="11"/>
      <c r="E43" s="12">
        <f>SUBTOTAL(9,E44:E59)</f>
        <v>0</v>
      </c>
    </row>
    <row r="44" spans="1:5" ht="38.1" hidden="1" customHeight="1" outlineLevel="2">
      <c r="A44" s="9">
        <v>37</v>
      </c>
      <c r="B44" s="9" t="s">
        <v>102</v>
      </c>
      <c r="C44" s="11" t="s">
        <v>103</v>
      </c>
      <c r="D44" s="11" t="s">
        <v>104</v>
      </c>
      <c r="E44" s="12">
        <v>2000</v>
      </c>
    </row>
    <row r="45" spans="1:5" ht="38.1" hidden="1" customHeight="1" outlineLevel="2">
      <c r="A45" s="9">
        <v>38</v>
      </c>
      <c r="B45" s="9" t="s">
        <v>102</v>
      </c>
      <c r="C45" s="11" t="s">
        <v>105</v>
      </c>
      <c r="D45" s="11" t="s">
        <v>106</v>
      </c>
      <c r="E45" s="12">
        <v>4000</v>
      </c>
    </row>
    <row r="46" spans="1:5" ht="38.1" hidden="1" customHeight="1" outlineLevel="2">
      <c r="A46" s="9">
        <v>39</v>
      </c>
      <c r="B46" s="9" t="s">
        <v>102</v>
      </c>
      <c r="C46" s="11" t="s">
        <v>105</v>
      </c>
      <c r="D46" s="11" t="s">
        <v>107</v>
      </c>
      <c r="E46" s="12">
        <v>4500</v>
      </c>
    </row>
    <row r="47" spans="1:5" ht="38.1" hidden="1" customHeight="1" outlineLevel="2">
      <c r="A47" s="9">
        <v>40</v>
      </c>
      <c r="B47" s="9" t="s">
        <v>102</v>
      </c>
      <c r="C47" s="11" t="s">
        <v>105</v>
      </c>
      <c r="D47" s="11" t="s">
        <v>108</v>
      </c>
      <c r="E47" s="12">
        <v>3000</v>
      </c>
    </row>
    <row r="48" spans="1:5" ht="38.1" hidden="1" customHeight="1" outlineLevel="2">
      <c r="A48" s="9">
        <v>41</v>
      </c>
      <c r="B48" s="9" t="s">
        <v>102</v>
      </c>
      <c r="C48" s="11" t="s">
        <v>105</v>
      </c>
      <c r="D48" s="11" t="s">
        <v>109</v>
      </c>
      <c r="E48" s="12">
        <v>3000</v>
      </c>
    </row>
    <row r="49" spans="1:5" ht="38.1" hidden="1" customHeight="1" outlineLevel="2">
      <c r="A49" s="9">
        <v>42</v>
      </c>
      <c r="B49" s="9" t="s">
        <v>102</v>
      </c>
      <c r="C49" s="11" t="s">
        <v>105</v>
      </c>
      <c r="D49" s="11" t="s">
        <v>110</v>
      </c>
      <c r="E49" s="12">
        <v>5000</v>
      </c>
    </row>
    <row r="50" spans="1:5" ht="38.1" hidden="1" customHeight="1" outlineLevel="2">
      <c r="A50" s="9">
        <v>43</v>
      </c>
      <c r="B50" s="9" t="s">
        <v>102</v>
      </c>
      <c r="C50" s="11" t="s">
        <v>105</v>
      </c>
      <c r="D50" s="11" t="s">
        <v>111</v>
      </c>
      <c r="E50" s="12">
        <v>4000</v>
      </c>
    </row>
    <row r="51" spans="1:5" ht="38.1" hidden="1" customHeight="1" outlineLevel="2">
      <c r="A51" s="9">
        <v>44</v>
      </c>
      <c r="B51" s="9" t="s">
        <v>102</v>
      </c>
      <c r="C51" s="11" t="s">
        <v>105</v>
      </c>
      <c r="D51" s="11" t="s">
        <v>112</v>
      </c>
      <c r="E51" s="12">
        <v>9000</v>
      </c>
    </row>
    <row r="52" spans="1:5" ht="38.1" hidden="1" customHeight="1" outlineLevel="2">
      <c r="A52" s="9">
        <v>45</v>
      </c>
      <c r="B52" s="9" t="s">
        <v>102</v>
      </c>
      <c r="C52" s="11" t="s">
        <v>105</v>
      </c>
      <c r="D52" s="11" t="s">
        <v>113</v>
      </c>
      <c r="E52" s="12">
        <v>3000</v>
      </c>
    </row>
    <row r="53" spans="1:5" ht="38.1" hidden="1" customHeight="1" outlineLevel="2">
      <c r="A53" s="9">
        <v>46</v>
      </c>
      <c r="B53" s="9" t="s">
        <v>102</v>
      </c>
      <c r="C53" s="11" t="s">
        <v>105</v>
      </c>
      <c r="D53" s="11" t="s">
        <v>114</v>
      </c>
      <c r="E53" s="12">
        <v>3000</v>
      </c>
    </row>
    <row r="54" spans="1:5" ht="38.1" hidden="1" customHeight="1" outlineLevel="2">
      <c r="A54" s="9">
        <v>47</v>
      </c>
      <c r="B54" s="9" t="s">
        <v>102</v>
      </c>
      <c r="C54" s="11" t="s">
        <v>105</v>
      </c>
      <c r="D54" s="11" t="s">
        <v>115</v>
      </c>
      <c r="E54" s="12">
        <v>5000</v>
      </c>
    </row>
    <row r="55" spans="1:5" ht="38.1" hidden="1" customHeight="1" outlineLevel="2">
      <c r="A55" s="9">
        <v>48</v>
      </c>
      <c r="B55" s="9" t="s">
        <v>102</v>
      </c>
      <c r="C55" s="11" t="s">
        <v>105</v>
      </c>
      <c r="D55" s="11" t="s">
        <v>116</v>
      </c>
      <c r="E55" s="12">
        <v>10000</v>
      </c>
    </row>
    <row r="56" spans="1:5" ht="38.1" hidden="1" customHeight="1" outlineLevel="2">
      <c r="A56" s="9">
        <v>49</v>
      </c>
      <c r="B56" s="9" t="s">
        <v>102</v>
      </c>
      <c r="C56" s="11" t="s">
        <v>105</v>
      </c>
      <c r="D56" s="11" t="s">
        <v>117</v>
      </c>
      <c r="E56" s="12">
        <v>6500</v>
      </c>
    </row>
    <row r="57" spans="1:5" ht="38.1" hidden="1" customHeight="1" outlineLevel="2">
      <c r="A57" s="9">
        <v>50</v>
      </c>
      <c r="B57" s="9" t="s">
        <v>102</v>
      </c>
      <c r="C57" s="11" t="s">
        <v>118</v>
      </c>
      <c r="D57" s="11" t="s">
        <v>119</v>
      </c>
      <c r="E57" s="12">
        <v>11000</v>
      </c>
    </row>
    <row r="58" spans="1:5" ht="38.1" hidden="1" customHeight="1" outlineLevel="2">
      <c r="A58" s="9">
        <v>51</v>
      </c>
      <c r="B58" s="9" t="s">
        <v>102</v>
      </c>
      <c r="C58" s="11" t="s">
        <v>120</v>
      </c>
      <c r="D58" s="11" t="s">
        <v>121</v>
      </c>
      <c r="E58" s="12">
        <v>6000</v>
      </c>
    </row>
    <row r="59" spans="1:5" ht="38.1" hidden="1" customHeight="1" outlineLevel="2">
      <c r="A59" s="9">
        <v>52</v>
      </c>
      <c r="B59" s="9" t="s">
        <v>102</v>
      </c>
      <c r="C59" s="11" t="s">
        <v>122</v>
      </c>
      <c r="D59" s="11" t="s">
        <v>123</v>
      </c>
      <c r="E59" s="12">
        <v>3000</v>
      </c>
    </row>
    <row r="60" spans="1:5" ht="38.1" hidden="1" customHeight="1" outlineLevel="1" collapsed="1">
      <c r="A60" s="9"/>
      <c r="B60" s="10" t="s">
        <v>124</v>
      </c>
      <c r="C60" s="11"/>
      <c r="D60" s="11"/>
      <c r="E60" s="12">
        <f>SUBTOTAL(9,E61:E64)</f>
        <v>0</v>
      </c>
    </row>
    <row r="61" spans="1:5" ht="38.1" hidden="1" customHeight="1" outlineLevel="2">
      <c r="A61" s="9">
        <v>53</v>
      </c>
      <c r="B61" s="9" t="s">
        <v>125</v>
      </c>
      <c r="C61" s="11" t="s">
        <v>126</v>
      </c>
      <c r="D61" s="11" t="s">
        <v>127</v>
      </c>
      <c r="E61" s="12">
        <v>2000</v>
      </c>
    </row>
    <row r="62" spans="1:5" ht="38.1" hidden="1" customHeight="1" outlineLevel="2">
      <c r="A62" s="9">
        <v>54</v>
      </c>
      <c r="B62" s="9" t="s">
        <v>125</v>
      </c>
      <c r="C62" s="11" t="s">
        <v>128</v>
      </c>
      <c r="D62" s="11" t="s">
        <v>129</v>
      </c>
      <c r="E62" s="12">
        <v>5000</v>
      </c>
    </row>
    <row r="63" spans="1:5" ht="38.1" hidden="1" customHeight="1" outlineLevel="2">
      <c r="A63" s="9">
        <v>55</v>
      </c>
      <c r="B63" s="9" t="s">
        <v>125</v>
      </c>
      <c r="C63" s="11" t="s">
        <v>128</v>
      </c>
      <c r="D63" s="11" t="s">
        <v>130</v>
      </c>
      <c r="E63" s="12">
        <v>4000</v>
      </c>
    </row>
    <row r="64" spans="1:5" ht="38.1" hidden="1" customHeight="1" outlineLevel="2">
      <c r="A64" s="9">
        <v>56</v>
      </c>
      <c r="B64" s="9" t="s">
        <v>125</v>
      </c>
      <c r="C64" s="11" t="s">
        <v>131</v>
      </c>
      <c r="D64" s="11" t="s">
        <v>132</v>
      </c>
      <c r="E64" s="12">
        <v>5000</v>
      </c>
    </row>
    <row r="65" spans="1:5" ht="38.1" hidden="1" customHeight="1" outlineLevel="1" collapsed="1">
      <c r="A65" s="9"/>
      <c r="B65" s="10" t="s">
        <v>133</v>
      </c>
      <c r="C65" s="11"/>
      <c r="D65" s="11"/>
      <c r="E65" s="12">
        <f>SUBTOTAL(9,E66:E68)</f>
        <v>0</v>
      </c>
    </row>
    <row r="66" spans="1:5" ht="38.1" hidden="1" customHeight="1" outlineLevel="2">
      <c r="A66" s="9">
        <v>57</v>
      </c>
      <c r="B66" s="9" t="s">
        <v>134</v>
      </c>
      <c r="C66" s="11" t="s">
        <v>135</v>
      </c>
      <c r="D66" s="11" t="s">
        <v>136</v>
      </c>
      <c r="E66" s="12">
        <v>1000</v>
      </c>
    </row>
    <row r="67" spans="1:5" ht="38.1" hidden="1" customHeight="1" outlineLevel="2">
      <c r="A67" s="9">
        <v>58</v>
      </c>
      <c r="B67" s="9" t="s">
        <v>134</v>
      </c>
      <c r="C67" s="11" t="s">
        <v>135</v>
      </c>
      <c r="D67" s="11" t="s">
        <v>137</v>
      </c>
      <c r="E67" s="12">
        <v>1000</v>
      </c>
    </row>
    <row r="68" spans="1:5" ht="38.1" hidden="1" customHeight="1" outlineLevel="2">
      <c r="A68" s="9">
        <v>59</v>
      </c>
      <c r="B68" s="9" t="s">
        <v>134</v>
      </c>
      <c r="C68" s="11" t="s">
        <v>138</v>
      </c>
      <c r="D68" s="11" t="s">
        <v>139</v>
      </c>
      <c r="E68" s="12">
        <v>1000</v>
      </c>
    </row>
    <row r="69" spans="1:5" ht="38.1" hidden="1" customHeight="1" outlineLevel="1" collapsed="1">
      <c r="A69" s="9"/>
      <c r="B69" s="10" t="s">
        <v>140</v>
      </c>
      <c r="C69" s="11"/>
      <c r="D69" s="11"/>
      <c r="E69" s="12">
        <f>SUBTOTAL(9,E70:E73)</f>
        <v>0</v>
      </c>
    </row>
    <row r="70" spans="1:5" ht="38.1" hidden="1" customHeight="1" outlineLevel="2">
      <c r="A70" s="9">
        <v>60</v>
      </c>
      <c r="B70" s="9" t="s">
        <v>141</v>
      </c>
      <c r="C70" s="11" t="s">
        <v>142</v>
      </c>
      <c r="D70" s="11" t="s">
        <v>143</v>
      </c>
      <c r="E70" s="12">
        <v>1000</v>
      </c>
    </row>
    <row r="71" spans="1:5" ht="38.1" hidden="1" customHeight="1" outlineLevel="2">
      <c r="A71" s="9">
        <v>61</v>
      </c>
      <c r="B71" s="9" t="s">
        <v>141</v>
      </c>
      <c r="C71" s="11" t="s">
        <v>144</v>
      </c>
      <c r="D71" s="11" t="s">
        <v>145</v>
      </c>
      <c r="E71" s="12">
        <v>1000</v>
      </c>
    </row>
    <row r="72" spans="1:5" ht="38.1" hidden="1" customHeight="1" outlineLevel="2">
      <c r="A72" s="9">
        <v>62</v>
      </c>
      <c r="B72" s="9" t="s">
        <v>141</v>
      </c>
      <c r="C72" s="11" t="s">
        <v>146</v>
      </c>
      <c r="D72" s="11" t="s">
        <v>147</v>
      </c>
      <c r="E72" s="12">
        <v>10000</v>
      </c>
    </row>
    <row r="73" spans="1:5" ht="38.1" hidden="1" customHeight="1" outlineLevel="2">
      <c r="A73" s="9">
        <v>63</v>
      </c>
      <c r="B73" s="9" t="s">
        <v>141</v>
      </c>
      <c r="C73" s="11" t="s">
        <v>148</v>
      </c>
      <c r="D73" s="11" t="s">
        <v>149</v>
      </c>
      <c r="E73" s="12">
        <v>4500</v>
      </c>
    </row>
    <row r="74" spans="1:5" ht="38.1" customHeight="1" outlineLevel="1">
      <c r="A74" s="9"/>
      <c r="B74" s="10" t="s">
        <v>150</v>
      </c>
      <c r="C74" s="11"/>
      <c r="D74" s="11"/>
      <c r="E74" s="12">
        <f>SUBTOTAL(9,E75:E77)</f>
        <v>10000</v>
      </c>
    </row>
    <row r="75" spans="1:5" ht="38.1" customHeight="1" outlineLevel="2">
      <c r="A75" s="9">
        <v>64</v>
      </c>
      <c r="B75" s="9" t="s">
        <v>151</v>
      </c>
      <c r="C75" s="11" t="s">
        <v>152</v>
      </c>
      <c r="D75" s="11" t="s">
        <v>153</v>
      </c>
      <c r="E75" s="12">
        <v>4000</v>
      </c>
    </row>
    <row r="76" spans="1:5" ht="38.1" customHeight="1" outlineLevel="2">
      <c r="A76" s="9">
        <v>65</v>
      </c>
      <c r="B76" s="9" t="s">
        <v>151</v>
      </c>
      <c r="C76" s="11" t="s">
        <v>154</v>
      </c>
      <c r="D76" s="11" t="s">
        <v>155</v>
      </c>
      <c r="E76" s="12">
        <v>3000</v>
      </c>
    </row>
    <row r="77" spans="1:5" ht="38.1" customHeight="1" outlineLevel="2">
      <c r="A77" s="9">
        <v>66</v>
      </c>
      <c r="B77" s="9" t="s">
        <v>151</v>
      </c>
      <c r="C77" s="11" t="s">
        <v>156</v>
      </c>
      <c r="D77" s="11" t="s">
        <v>157</v>
      </c>
      <c r="E77" s="12">
        <v>3000</v>
      </c>
    </row>
    <row r="78" spans="1:5" ht="38.1" hidden="1" customHeight="1" outlineLevel="1" collapsed="1">
      <c r="A78" s="9"/>
      <c r="B78" s="10" t="s">
        <v>158</v>
      </c>
      <c r="C78" s="11"/>
      <c r="D78" s="11"/>
      <c r="E78" s="12">
        <f>SUBTOTAL(9,E79:E83)</f>
        <v>0</v>
      </c>
    </row>
    <row r="79" spans="1:5" ht="38.1" hidden="1" customHeight="1" outlineLevel="2">
      <c r="A79" s="9">
        <v>67</v>
      </c>
      <c r="B79" s="9" t="s">
        <v>159</v>
      </c>
      <c r="C79" s="11" t="s">
        <v>160</v>
      </c>
      <c r="D79" s="11" t="s">
        <v>161</v>
      </c>
      <c r="E79" s="12">
        <v>1500</v>
      </c>
    </row>
    <row r="80" spans="1:5" ht="38.1" hidden="1" customHeight="1" outlineLevel="2">
      <c r="A80" s="9">
        <v>68</v>
      </c>
      <c r="B80" s="9" t="s">
        <v>159</v>
      </c>
      <c r="C80" s="11" t="s">
        <v>162</v>
      </c>
      <c r="D80" s="11" t="s">
        <v>163</v>
      </c>
      <c r="E80" s="12">
        <v>2500</v>
      </c>
    </row>
    <row r="81" spans="1:5" ht="38.1" hidden="1" customHeight="1" outlineLevel="2">
      <c r="A81" s="9">
        <v>69</v>
      </c>
      <c r="B81" s="9" t="s">
        <v>159</v>
      </c>
      <c r="C81" s="11" t="s">
        <v>162</v>
      </c>
      <c r="D81" s="11" t="s">
        <v>164</v>
      </c>
      <c r="E81" s="12">
        <v>3000</v>
      </c>
    </row>
    <row r="82" spans="1:5" ht="38.1" hidden="1" customHeight="1" outlineLevel="2">
      <c r="A82" s="9">
        <v>70</v>
      </c>
      <c r="B82" s="9" t="s">
        <v>159</v>
      </c>
      <c r="C82" s="11" t="s">
        <v>165</v>
      </c>
      <c r="D82" s="11" t="s">
        <v>166</v>
      </c>
      <c r="E82" s="12">
        <v>80000</v>
      </c>
    </row>
    <row r="83" spans="1:5" ht="38.1" hidden="1" customHeight="1" outlineLevel="2">
      <c r="A83" s="9">
        <v>71</v>
      </c>
      <c r="B83" s="9" t="s">
        <v>159</v>
      </c>
      <c r="C83" s="11" t="s">
        <v>167</v>
      </c>
      <c r="D83" s="11" t="s">
        <v>168</v>
      </c>
      <c r="E83" s="12">
        <v>1000</v>
      </c>
    </row>
    <row r="84" spans="1:5" ht="38.1" hidden="1" customHeight="1" outlineLevel="1" collapsed="1">
      <c r="A84" s="9"/>
      <c r="B84" s="10" t="s">
        <v>169</v>
      </c>
      <c r="C84" s="11"/>
      <c r="D84" s="11"/>
      <c r="E84" s="12">
        <f>SUBTOTAL(9,E85:E86)</f>
        <v>0</v>
      </c>
    </row>
    <row r="85" spans="1:5" ht="38.1" hidden="1" customHeight="1" outlineLevel="2">
      <c r="A85" s="9">
        <v>72</v>
      </c>
      <c r="B85" s="9" t="s">
        <v>170</v>
      </c>
      <c r="C85" s="11" t="s">
        <v>171</v>
      </c>
      <c r="D85" s="11" t="s">
        <v>172</v>
      </c>
      <c r="E85" s="12">
        <v>1800</v>
      </c>
    </row>
    <row r="86" spans="1:5" ht="48" hidden="1" customHeight="1" outlineLevel="2">
      <c r="A86" s="9">
        <v>73</v>
      </c>
      <c r="B86" s="9" t="s">
        <v>170</v>
      </c>
      <c r="C86" s="11" t="s">
        <v>171</v>
      </c>
      <c r="D86" s="11" t="s">
        <v>173</v>
      </c>
      <c r="E86" s="12">
        <v>1000</v>
      </c>
    </row>
    <row r="87" spans="1:5" ht="38.1" hidden="1" customHeight="1" outlineLevel="1" collapsed="1">
      <c r="A87" s="9"/>
      <c r="B87" s="10" t="s">
        <v>174</v>
      </c>
      <c r="C87" s="11"/>
      <c r="D87" s="11"/>
      <c r="E87" s="12">
        <f>SUBTOTAL(9,E88:E90)</f>
        <v>0</v>
      </c>
    </row>
    <row r="88" spans="1:5" ht="38.1" hidden="1" customHeight="1" outlineLevel="2">
      <c r="A88" s="9">
        <v>74</v>
      </c>
      <c r="B88" s="9" t="s">
        <v>175</v>
      </c>
      <c r="C88" s="11" t="s">
        <v>176</v>
      </c>
      <c r="D88" s="11" t="s">
        <v>177</v>
      </c>
      <c r="E88" s="12">
        <v>3900</v>
      </c>
    </row>
    <row r="89" spans="1:5" ht="38.1" hidden="1" customHeight="1" outlineLevel="2">
      <c r="A89" s="9">
        <v>75</v>
      </c>
      <c r="B89" s="9" t="s">
        <v>175</v>
      </c>
      <c r="C89" s="11" t="s">
        <v>178</v>
      </c>
      <c r="D89" s="11" t="s">
        <v>179</v>
      </c>
      <c r="E89" s="12">
        <v>1000</v>
      </c>
    </row>
    <row r="90" spans="1:5" ht="38.1" hidden="1" customHeight="1" outlineLevel="2">
      <c r="A90" s="9">
        <v>76</v>
      </c>
      <c r="B90" s="9" t="s">
        <v>175</v>
      </c>
      <c r="C90" s="11" t="s">
        <v>180</v>
      </c>
      <c r="D90" s="11" t="s">
        <v>181</v>
      </c>
      <c r="E90" s="12">
        <v>10000</v>
      </c>
    </row>
    <row r="91" spans="1:5" ht="38.1" hidden="1" customHeight="1" outlineLevel="1" collapsed="1">
      <c r="A91" s="9"/>
      <c r="B91" s="10" t="s">
        <v>182</v>
      </c>
      <c r="C91" s="11"/>
      <c r="D91" s="11"/>
      <c r="E91" s="12">
        <f>SUBTOTAL(9,E92)</f>
        <v>0</v>
      </c>
    </row>
    <row r="92" spans="1:5" ht="38.1" hidden="1" customHeight="1" outlineLevel="2">
      <c r="A92" s="9">
        <v>77</v>
      </c>
      <c r="B92" s="9" t="s">
        <v>183</v>
      </c>
      <c r="C92" s="11" t="s">
        <v>184</v>
      </c>
      <c r="D92" s="11" t="s">
        <v>185</v>
      </c>
      <c r="E92" s="12">
        <v>6000</v>
      </c>
    </row>
    <row r="93" spans="1:5" ht="38.1" hidden="1" customHeight="1" outlineLevel="1" collapsed="1">
      <c r="A93" s="9"/>
      <c r="B93" s="10" t="s">
        <v>186</v>
      </c>
      <c r="C93" s="11"/>
      <c r="D93" s="11"/>
      <c r="E93" s="12">
        <f>SUBTOTAL(9,E94)</f>
        <v>0</v>
      </c>
    </row>
    <row r="94" spans="1:5" ht="38.1" hidden="1" customHeight="1" outlineLevel="2">
      <c r="A94" s="9">
        <v>78</v>
      </c>
      <c r="B94" s="9" t="s">
        <v>187</v>
      </c>
      <c r="C94" s="11" t="s">
        <v>188</v>
      </c>
      <c r="D94" s="11" t="s">
        <v>189</v>
      </c>
      <c r="E94" s="12">
        <v>4100</v>
      </c>
    </row>
    <row r="95" spans="1:5" ht="38.1" hidden="1" customHeight="1" outlineLevel="1" collapsed="1">
      <c r="A95" s="9"/>
      <c r="B95" s="10" t="s">
        <v>190</v>
      </c>
      <c r="C95" s="11"/>
      <c r="D95" s="11"/>
      <c r="E95" s="12">
        <f>SUBTOTAL(9,E96:E97)</f>
        <v>0</v>
      </c>
    </row>
    <row r="96" spans="1:5" ht="38.1" hidden="1" customHeight="1" outlineLevel="2">
      <c r="A96" s="9">
        <v>79</v>
      </c>
      <c r="B96" s="9" t="s">
        <v>191</v>
      </c>
      <c r="C96" s="11" t="s">
        <v>192</v>
      </c>
      <c r="D96" s="11" t="s">
        <v>193</v>
      </c>
      <c r="E96" s="12">
        <v>5000</v>
      </c>
    </row>
    <row r="97" spans="1:5" ht="38.1" hidden="1" customHeight="1" outlineLevel="2">
      <c r="A97" s="9">
        <v>80</v>
      </c>
      <c r="B97" s="9" t="s">
        <v>191</v>
      </c>
      <c r="C97" s="11" t="s">
        <v>194</v>
      </c>
      <c r="D97" s="11" t="s">
        <v>195</v>
      </c>
      <c r="E97" s="12">
        <v>1100</v>
      </c>
    </row>
    <row r="98" spans="1:5" ht="38.1" hidden="1" customHeight="1" outlineLevel="1" collapsed="1">
      <c r="A98" s="9"/>
      <c r="B98" s="10" t="s">
        <v>196</v>
      </c>
      <c r="C98" s="11"/>
      <c r="D98" s="11"/>
      <c r="E98" s="12">
        <f>SUBTOTAL(9,E99:E101)</f>
        <v>0</v>
      </c>
    </row>
    <row r="99" spans="1:5" ht="38.1" hidden="1" customHeight="1" outlineLevel="2">
      <c r="A99" s="9">
        <v>81</v>
      </c>
      <c r="B99" s="9" t="s">
        <v>197</v>
      </c>
      <c r="C99" s="11" t="s">
        <v>198</v>
      </c>
      <c r="D99" s="11" t="s">
        <v>199</v>
      </c>
      <c r="E99" s="12">
        <v>3000</v>
      </c>
    </row>
    <row r="100" spans="1:5" ht="38.1" hidden="1" customHeight="1" outlineLevel="2">
      <c r="A100" s="9">
        <v>82</v>
      </c>
      <c r="B100" s="9" t="s">
        <v>197</v>
      </c>
      <c r="C100" s="11" t="s">
        <v>198</v>
      </c>
      <c r="D100" s="11" t="s">
        <v>200</v>
      </c>
      <c r="E100" s="12">
        <v>1900</v>
      </c>
    </row>
    <row r="101" spans="1:5" ht="38.1" hidden="1" customHeight="1" outlineLevel="2">
      <c r="A101" s="9">
        <v>83</v>
      </c>
      <c r="B101" s="9" t="s">
        <v>197</v>
      </c>
      <c r="C101" s="11" t="s">
        <v>198</v>
      </c>
      <c r="D101" s="11" t="s">
        <v>201</v>
      </c>
      <c r="E101" s="12">
        <v>1400</v>
      </c>
    </row>
    <row r="102" spans="1:5" ht="38.1" hidden="1" customHeight="1" outlineLevel="1" collapsed="1">
      <c r="A102" s="9"/>
      <c r="B102" s="10" t="s">
        <v>202</v>
      </c>
      <c r="C102" s="11"/>
      <c r="D102" s="11"/>
      <c r="E102" s="12">
        <f>SUBTOTAL(9,E103:E105)</f>
        <v>0</v>
      </c>
    </row>
    <row r="103" spans="1:5" ht="38.1" hidden="1" customHeight="1" outlineLevel="2">
      <c r="A103" s="9">
        <v>84</v>
      </c>
      <c r="B103" s="9" t="s">
        <v>203</v>
      </c>
      <c r="C103" s="11" t="s">
        <v>204</v>
      </c>
      <c r="D103" s="11" t="s">
        <v>205</v>
      </c>
      <c r="E103" s="12">
        <v>1400</v>
      </c>
    </row>
    <row r="104" spans="1:5" ht="38.1" hidden="1" customHeight="1" outlineLevel="2">
      <c r="A104" s="9">
        <v>85</v>
      </c>
      <c r="B104" s="9" t="s">
        <v>203</v>
      </c>
      <c r="C104" s="11" t="s">
        <v>204</v>
      </c>
      <c r="D104" s="11" t="s">
        <v>206</v>
      </c>
      <c r="E104" s="12">
        <v>1200</v>
      </c>
    </row>
    <row r="105" spans="1:5" ht="38.1" hidden="1" customHeight="1" outlineLevel="2">
      <c r="A105" s="9">
        <v>86</v>
      </c>
      <c r="B105" s="9" t="s">
        <v>203</v>
      </c>
      <c r="C105" s="11" t="s">
        <v>204</v>
      </c>
      <c r="D105" s="11" t="s">
        <v>207</v>
      </c>
      <c r="E105" s="12">
        <v>1000</v>
      </c>
    </row>
    <row r="106" spans="1:5" ht="38.1" hidden="1" customHeight="1" outlineLevel="1" collapsed="1">
      <c r="A106" s="9"/>
      <c r="B106" s="10" t="s">
        <v>208</v>
      </c>
      <c r="C106" s="11"/>
      <c r="D106" s="11"/>
      <c r="E106" s="12">
        <f>SUBTOTAL(9,E107:E108)</f>
        <v>0</v>
      </c>
    </row>
    <row r="107" spans="1:5" ht="38.1" hidden="1" customHeight="1" outlineLevel="2">
      <c r="A107" s="9">
        <v>87</v>
      </c>
      <c r="B107" s="9" t="s">
        <v>209</v>
      </c>
      <c r="C107" s="11" t="s">
        <v>210</v>
      </c>
      <c r="D107" s="11" t="s">
        <v>211</v>
      </c>
      <c r="E107" s="12">
        <v>10000</v>
      </c>
    </row>
    <row r="108" spans="1:5" ht="38.1" hidden="1" customHeight="1" outlineLevel="2">
      <c r="A108" s="9">
        <v>88</v>
      </c>
      <c r="B108" s="9" t="s">
        <v>209</v>
      </c>
      <c r="C108" s="11" t="s">
        <v>210</v>
      </c>
      <c r="D108" s="11" t="s">
        <v>212</v>
      </c>
      <c r="E108" s="12">
        <v>14000</v>
      </c>
    </row>
    <row r="109" spans="1:5" ht="38.1" hidden="1" customHeight="1" outlineLevel="1" collapsed="1">
      <c r="A109" s="9"/>
      <c r="B109" s="10" t="s">
        <v>213</v>
      </c>
      <c r="C109" s="11"/>
      <c r="D109" s="11"/>
      <c r="E109" s="12">
        <f>SUBTOTAL(9,E110:E113)</f>
        <v>0</v>
      </c>
    </row>
    <row r="110" spans="1:5" ht="38.1" hidden="1" customHeight="1" outlineLevel="2">
      <c r="A110" s="9">
        <v>89</v>
      </c>
      <c r="B110" s="9" t="s">
        <v>214</v>
      </c>
      <c r="C110" s="11" t="s">
        <v>215</v>
      </c>
      <c r="D110" s="11" t="s">
        <v>216</v>
      </c>
      <c r="E110" s="12">
        <v>1500</v>
      </c>
    </row>
    <row r="111" spans="1:5" ht="38.1" hidden="1" customHeight="1" outlineLevel="2">
      <c r="A111" s="9">
        <v>90</v>
      </c>
      <c r="B111" s="9" t="s">
        <v>214</v>
      </c>
      <c r="C111" s="11" t="s">
        <v>215</v>
      </c>
      <c r="D111" s="11" t="s">
        <v>217</v>
      </c>
      <c r="E111" s="12">
        <v>2000</v>
      </c>
    </row>
    <row r="112" spans="1:5" ht="38.1" hidden="1" customHeight="1" outlineLevel="2">
      <c r="A112" s="9">
        <v>91</v>
      </c>
      <c r="B112" s="9" t="s">
        <v>214</v>
      </c>
      <c r="C112" s="11" t="s">
        <v>218</v>
      </c>
      <c r="D112" s="11" t="s">
        <v>219</v>
      </c>
      <c r="E112" s="12">
        <v>2000</v>
      </c>
    </row>
    <row r="113" spans="1:5" ht="38.1" hidden="1" customHeight="1" outlineLevel="2">
      <c r="A113" s="9">
        <v>92</v>
      </c>
      <c r="B113" s="9" t="s">
        <v>214</v>
      </c>
      <c r="C113" s="11" t="s">
        <v>220</v>
      </c>
      <c r="D113" s="11" t="s">
        <v>221</v>
      </c>
      <c r="E113" s="12">
        <v>5000</v>
      </c>
    </row>
    <row r="114" spans="1:5" ht="38.1" hidden="1" customHeight="1" outlineLevel="1" collapsed="1">
      <c r="A114" s="9"/>
      <c r="B114" s="10" t="s">
        <v>222</v>
      </c>
      <c r="C114" s="11"/>
      <c r="D114" s="11"/>
      <c r="E114" s="12">
        <f>SUBTOTAL(9,E115)</f>
        <v>0</v>
      </c>
    </row>
    <row r="115" spans="1:5" ht="38.1" hidden="1" customHeight="1" outlineLevel="2">
      <c r="A115" s="9">
        <v>93</v>
      </c>
      <c r="B115" s="9" t="s">
        <v>223</v>
      </c>
      <c r="C115" s="11" t="s">
        <v>224</v>
      </c>
      <c r="D115" s="11" t="s">
        <v>225</v>
      </c>
      <c r="E115" s="12">
        <v>6000</v>
      </c>
    </row>
  </sheetData>
  <autoFilter ref="A4:E115">
    <filterColumn colId="1">
      <filters>
        <filter val="万宁"/>
        <filter val="万宁 汇总"/>
      </filters>
    </filterColumn>
    <extLst/>
  </autoFilter>
  <mergeCells count="1">
    <mergeCell ref="A2:E2"/>
  </mergeCells>
  <phoneticPr fontId="18" type="noConversion"/>
  <pageMargins left="0.75138888888888899" right="0.75138888888888899" top="1" bottom="1" header="0.5" footer="0.5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表2-2022年新增债券额度分配总表</vt:lpstr>
      <vt:lpstr>附件1</vt:lpstr>
      <vt:lpstr>附件2</vt:lpstr>
      <vt:lpstr>附件2!Print_Area</vt:lpstr>
      <vt:lpstr>附件2!Print_Titles</vt:lpstr>
    </vt:vector>
  </TitlesOfParts>
  <Company>其他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魏随</dc:creator>
  <cp:lastModifiedBy>user</cp:lastModifiedBy>
  <dcterms:created xsi:type="dcterms:W3CDTF">2022-09-23T17:32:00Z</dcterms:created>
  <dcterms:modified xsi:type="dcterms:W3CDTF">2022-11-14T00:34:11Z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348BDB6AEE3B4C01A58C22D2582917E4</vt:lpwstr>
  </property>
</Properties>
</file>