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Sheet1 (2)" sheetId="4" state="hidden" r:id="rId1"/>
    <sheet name="三更罗镇" sheetId="7" r:id="rId2"/>
    <sheet name="南桥镇" sheetId="6" r:id="rId3"/>
    <sheet name="北大镇" sheetId="5" r:id="rId4"/>
    <sheet name="Sheet1" sheetId="1" r:id="rId5"/>
    <sheet name="Sheet2" sheetId="2" r:id="rId6"/>
    <sheet name="Sheet3" sheetId="3" r:id="rId7"/>
  </sheets>
  <definedNames>
    <definedName name="_xlnm.Print_Titles" localSheetId="4">Sheet1!$1:$5</definedName>
    <definedName name="_xlnm.Print_Titles" localSheetId="0">'Sheet1 (2)'!$1:$5</definedName>
    <definedName name="_xlnm.Print_Titles" localSheetId="3">北大镇!$1:$5</definedName>
    <definedName name="_xlnm.Print_Titles" localSheetId="2">南桥镇!$1:$5</definedName>
    <definedName name="_xlnm.Print_Titles" localSheetId="1">三更罗镇!$1:$5</definedName>
  </definedNames>
  <calcPr calcId="144525"/>
</workbook>
</file>

<file path=xl/sharedStrings.xml><?xml version="1.0" encoding="utf-8"?>
<sst xmlns="http://schemas.openxmlformats.org/spreadsheetml/2006/main" count="185" uniqueCount="37">
  <si>
    <t>万宁市2019年财政专项扶贫资金项目完成情况表</t>
  </si>
  <si>
    <t>制表单位：万宁市交通运输局</t>
  </si>
  <si>
    <t>序号</t>
  </si>
  <si>
    <t>单位</t>
  </si>
  <si>
    <t>建设内容</t>
  </si>
  <si>
    <t>实施地点</t>
  </si>
  <si>
    <t>资金来源及规模（万元）</t>
  </si>
  <si>
    <t>资金使用情况</t>
  </si>
  <si>
    <t>建设情况</t>
  </si>
  <si>
    <t>绩效目标</t>
  </si>
  <si>
    <t>带贫减贫机制</t>
  </si>
  <si>
    <t>备注</t>
  </si>
  <si>
    <t>小计</t>
  </si>
  <si>
    <t>中央资金</t>
  </si>
  <si>
    <t>省级资金</t>
  </si>
  <si>
    <t>市县资金</t>
  </si>
  <si>
    <t>年末支出</t>
  </si>
  <si>
    <t>占比</t>
  </si>
  <si>
    <t>合计</t>
  </si>
  <si>
    <t>一</t>
  </si>
  <si>
    <t>万宁市交通运输局</t>
  </si>
  <si>
    <t>北大镇大发村委会官谋村、上营村、车田村道路硬化工程新建12条道路，道路总长约2375.2米; 北大镇东兴居道路硬化工程新建28条道路，道路总长约2182.2米; 南桥镇桥南村委会坡量村、艾上村道路硬化工程新建道路12条，共2444.182米; 三更罗镇新中居道路硬化工程新建道路11条，共2960.4米；北大镇尖岭村委会南门寨村道路硬化工程新建道路21条,共2511.5米; 北大镇军山村委会军山村、新村、园内村道路硬化工程新建道路16条，共1827.1米。</t>
  </si>
  <si>
    <t>北大镇、三更罗镇、南桥镇</t>
  </si>
  <si>
    <t>1、三更罗镇新中居道路硬化工程实际完成路基级配工程量为2970米，增加了9.6米，实际完成硬化路面588米；2、北大镇东兴居道路硬化工程实际完成路基级配工程量为2167米，减少了14.2米，实际完成硬化路面1452米；3、北大镇军山村委会军山村、新村、园内村道路硬化工程实际完成工程量为1588米，减少了239.1米，路面宽度为3.5米。4、北大镇大发村委会官谋村、上营村、车田村道路硬化工程实际完成工程量为2704米，增加了328.8米，路面宽度为3.5米；5、南桥镇桥南村委会坡量村、艾上村道路硬化工程实际完成工程量为2415米，减少了29.182米，路面宽度为3.5米；6、北大镇尖岭村委会南门寨村道路硬化工程实际完成工程量为2401米，减少了110.5米，路面宽度为3.5米；</t>
  </si>
  <si>
    <t>改善居民通行条件。</t>
  </si>
  <si>
    <t>其他</t>
  </si>
  <si>
    <t>三更罗镇新中居道路硬化工程新建道路11条，共2960.4米；</t>
  </si>
  <si>
    <t>三更罗镇</t>
  </si>
  <si>
    <t>按照年度计划，完成计划里程</t>
  </si>
  <si>
    <t xml:space="preserve"> 南桥镇桥南村委会坡量村、艾上村道路硬化工程新建道路12条，共2444.182米; </t>
  </si>
  <si>
    <t>南桥镇</t>
  </si>
  <si>
    <t>北大镇大发村委会官谋村、上营村、车田村道路硬化工程新建12条道路，道路总长约2375.2米;</t>
  </si>
  <si>
    <t>北大镇</t>
  </si>
  <si>
    <t>2018年剩余15.56万元支付</t>
  </si>
  <si>
    <t xml:space="preserve"> 北大镇东兴居道路硬化工程新建28条道路，道路总长约2182.2米;</t>
  </si>
  <si>
    <t>北大镇尖岭村委会南门寨村道路硬化工程新建道路21条,共2511.5米; 北大镇军山村委会军山村、新村、园内村道路硬化工程新建道路16条，共1827.1米。</t>
  </si>
  <si>
    <t>北大镇军山村委会军山村、新村、园内村道路硬化工程新建道路16条，共1827.1米。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</si>
</sst>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22" fillId="31" borderId="1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pane ySplit="4" topLeftCell="A5" activePane="bottomLeft" state="frozen"/>
      <selection/>
      <selection pane="bottomLeft" activeCell="E7" sqref="E7"/>
    </sheetView>
  </sheetViews>
  <sheetFormatPr defaultColWidth="10.5" defaultRowHeight="24" customHeight="1" outlineLevelRow="6"/>
  <cols>
    <col min="1" max="1" width="12.75" style="1" customWidth="1"/>
    <col min="2" max="2" width="26" style="1" customWidth="1"/>
    <col min="3" max="3" width="27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3" width="13.75" style="1" customWidth="1"/>
    <col min="14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19"/>
      <c r="P1" s="19"/>
      <c r="Q1" s="29"/>
      <c r="R1" s="29"/>
      <c r="S1" s="29"/>
    </row>
    <row r="2" customHeight="1" spans="1:12">
      <c r="A2" s="6" t="s">
        <v>1</v>
      </c>
      <c r="B2" s="6"/>
      <c r="C2" s="6"/>
      <c r="D2" s="7"/>
      <c r="E2" s="8"/>
      <c r="F2" s="8"/>
      <c r="G2" s="8"/>
      <c r="H2" s="8"/>
      <c r="I2" s="8"/>
      <c r="J2" s="20"/>
      <c r="K2" s="7"/>
      <c r="L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1" t="s">
        <v>7</v>
      </c>
      <c r="J3" s="22"/>
      <c r="K3" s="23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18" t="s">
        <v>16</v>
      </c>
      <c r="J4" s="24" t="s">
        <v>17</v>
      </c>
      <c r="K4" s="25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10"/>
      <c r="F5" s="10"/>
      <c r="G5" s="10"/>
      <c r="H5" s="10"/>
      <c r="I5" s="10"/>
      <c r="J5" s="33"/>
      <c r="K5" s="25"/>
      <c r="L5" s="9"/>
      <c r="M5" s="9"/>
      <c r="N5" s="9"/>
    </row>
    <row r="6" customHeight="1" spans="1:14">
      <c r="A6" s="14" t="s">
        <v>19</v>
      </c>
      <c r="B6" s="15" t="s">
        <v>20</v>
      </c>
      <c r="C6" s="14"/>
      <c r="D6" s="14"/>
      <c r="E6" s="16">
        <v>176.49</v>
      </c>
      <c r="F6" s="16">
        <f>E6-G6</f>
        <v>160.93</v>
      </c>
      <c r="G6" s="16">
        <v>15.56</v>
      </c>
      <c r="H6" s="16"/>
      <c r="I6" s="16">
        <v>176.49</v>
      </c>
      <c r="J6" s="27">
        <f>I6/E6</f>
        <v>1</v>
      </c>
      <c r="K6" s="14"/>
      <c r="L6" s="14"/>
      <c r="M6" s="14"/>
      <c r="N6" s="14"/>
    </row>
    <row r="7" ht="240" customHeight="1" spans="1:14">
      <c r="A7" s="9">
        <v>1</v>
      </c>
      <c r="B7" s="9" t="s">
        <v>20</v>
      </c>
      <c r="C7" s="9" t="s">
        <v>21</v>
      </c>
      <c r="D7" s="9" t="s">
        <v>22</v>
      </c>
      <c r="E7" s="18">
        <v>694.6</v>
      </c>
      <c r="F7" s="18"/>
      <c r="G7" s="18">
        <v>694.6</v>
      </c>
      <c r="H7" s="18"/>
      <c r="I7" s="18">
        <v>679.04</v>
      </c>
      <c r="J7" s="27">
        <f>I7/E7</f>
        <v>0.977598617909588</v>
      </c>
      <c r="K7" s="9" t="s">
        <v>23</v>
      </c>
      <c r="L7" s="9" t="s">
        <v>24</v>
      </c>
      <c r="M7" s="9" t="s">
        <v>25</v>
      </c>
      <c r="N7" s="9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861111111111" bottom="0.357638888888889" header="0.298611111111111" footer="0.298611111111111"/>
  <pageSetup paperSize="9" scale="5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topLeftCell="I1" workbookViewId="0">
      <pane ySplit="4" topLeftCell="A5" activePane="bottomLeft" state="frozen"/>
      <selection/>
      <selection pane="bottomLeft" activeCell="K12" sqref="K12"/>
    </sheetView>
  </sheetViews>
  <sheetFormatPr defaultColWidth="10.5" defaultRowHeight="24" customHeight="1" outlineLevelRow="6"/>
  <cols>
    <col min="1" max="1" width="12.75" style="1" customWidth="1"/>
    <col min="2" max="2" width="26" style="1" customWidth="1"/>
    <col min="3" max="3" width="27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3" width="13.75" style="1" customWidth="1"/>
    <col min="14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19"/>
      <c r="P1" s="19"/>
      <c r="Q1" s="29"/>
      <c r="R1" s="29"/>
      <c r="S1" s="29"/>
    </row>
    <row r="2" customHeight="1" spans="1:12">
      <c r="A2" s="6" t="s">
        <v>1</v>
      </c>
      <c r="B2" s="6"/>
      <c r="C2" s="6"/>
      <c r="D2" s="7"/>
      <c r="E2" s="8"/>
      <c r="F2" s="8"/>
      <c r="G2" s="8"/>
      <c r="H2" s="8"/>
      <c r="I2" s="8"/>
      <c r="J2" s="20"/>
      <c r="K2" s="7"/>
      <c r="L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1" t="s">
        <v>7</v>
      </c>
      <c r="J3" s="22"/>
      <c r="K3" s="23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18" t="s">
        <v>16</v>
      </c>
      <c r="J4" s="24" t="s">
        <v>17</v>
      </c>
      <c r="K4" s="25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30">
        <f t="shared" ref="E5:G5" si="0">E6</f>
        <v>21.7</v>
      </c>
      <c r="F5" s="30">
        <f t="shared" si="0"/>
        <v>21.7</v>
      </c>
      <c r="G5" s="30"/>
      <c r="H5" s="30"/>
      <c r="I5" s="30">
        <f>I6</f>
        <v>21.7</v>
      </c>
      <c r="J5" s="31">
        <f>I5/E5</f>
        <v>1</v>
      </c>
      <c r="K5" s="25"/>
      <c r="L5" s="9"/>
      <c r="M5" s="9"/>
      <c r="N5" s="9"/>
    </row>
    <row r="6" customHeight="1" spans="1:14">
      <c r="A6" s="14" t="s">
        <v>19</v>
      </c>
      <c r="B6" s="15" t="s">
        <v>20</v>
      </c>
      <c r="C6" s="14"/>
      <c r="D6" s="14"/>
      <c r="E6" s="16">
        <f>E7</f>
        <v>21.7</v>
      </c>
      <c r="F6" s="16">
        <f>F7</f>
        <v>21.7</v>
      </c>
      <c r="G6" s="16"/>
      <c r="H6" s="16"/>
      <c r="I6" s="16">
        <f>I7</f>
        <v>21.7</v>
      </c>
      <c r="J6" s="31">
        <f>I6/E6</f>
        <v>1</v>
      </c>
      <c r="K6" s="14"/>
      <c r="L6" s="14"/>
      <c r="M6" s="14"/>
      <c r="N6" s="14"/>
    </row>
    <row r="7" ht="109" customHeight="1" spans="1:14">
      <c r="A7" s="9">
        <v>6</v>
      </c>
      <c r="B7" s="9" t="s">
        <v>20</v>
      </c>
      <c r="C7" s="9" t="s">
        <v>26</v>
      </c>
      <c r="D7" s="9" t="s">
        <v>27</v>
      </c>
      <c r="E7" s="17">
        <f>F7</f>
        <v>21.7</v>
      </c>
      <c r="F7" s="17">
        <v>21.7</v>
      </c>
      <c r="G7" s="18"/>
      <c r="H7" s="18"/>
      <c r="I7" s="17">
        <v>21.7</v>
      </c>
      <c r="J7" s="32">
        <f>I7/E7</f>
        <v>1</v>
      </c>
      <c r="K7" s="9" t="s">
        <v>28</v>
      </c>
      <c r="L7" s="9" t="s">
        <v>24</v>
      </c>
      <c r="M7" s="9" t="s">
        <v>25</v>
      </c>
      <c r="N7" s="28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861111111111" bottom="0.357638888888889" header="0.298611111111111" footer="0.298611111111111"/>
  <pageSetup paperSize="9" scale="55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opLeftCell="I1" workbookViewId="0">
      <pane ySplit="4" topLeftCell="A5" activePane="bottomLeft" state="frozen"/>
      <selection/>
      <selection pane="bottomLeft" activeCell="N10" sqref="N10"/>
    </sheetView>
  </sheetViews>
  <sheetFormatPr defaultColWidth="10.5" defaultRowHeight="24" customHeight="1" outlineLevelRow="6"/>
  <cols>
    <col min="1" max="1" width="12.75" style="1" customWidth="1"/>
    <col min="2" max="2" width="26" style="1" customWidth="1"/>
    <col min="3" max="3" width="27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3" width="13.75" style="1" customWidth="1"/>
    <col min="14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19"/>
      <c r="P1" s="19"/>
      <c r="Q1" s="29"/>
      <c r="R1" s="29"/>
      <c r="S1" s="29"/>
    </row>
    <row r="2" customHeight="1" spans="1:12">
      <c r="A2" s="6" t="s">
        <v>1</v>
      </c>
      <c r="B2" s="6"/>
      <c r="C2" s="6"/>
      <c r="D2" s="7"/>
      <c r="E2" s="8"/>
      <c r="F2" s="8"/>
      <c r="G2" s="8"/>
      <c r="H2" s="8"/>
      <c r="I2" s="8"/>
      <c r="J2" s="20"/>
      <c r="K2" s="7"/>
      <c r="L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1" t="s">
        <v>7</v>
      </c>
      <c r="J3" s="22"/>
      <c r="K3" s="23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18" t="s">
        <v>16</v>
      </c>
      <c r="J4" s="24" t="s">
        <v>17</v>
      </c>
      <c r="K4" s="25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30">
        <f t="shared" ref="E5:G5" si="0">E6</f>
        <v>176.49</v>
      </c>
      <c r="F5" s="30">
        <f t="shared" si="0"/>
        <v>160.93</v>
      </c>
      <c r="G5" s="30">
        <f t="shared" si="0"/>
        <v>15.56</v>
      </c>
      <c r="H5" s="30"/>
      <c r="I5" s="30">
        <f>I6</f>
        <v>176.49</v>
      </c>
      <c r="J5" s="31">
        <f>I5/E5</f>
        <v>1</v>
      </c>
      <c r="K5" s="25"/>
      <c r="L5" s="9"/>
      <c r="M5" s="9"/>
      <c r="N5" s="9"/>
    </row>
    <row r="6" customHeight="1" spans="1:14">
      <c r="A6" s="14" t="s">
        <v>19</v>
      </c>
      <c r="B6" s="15" t="s">
        <v>20</v>
      </c>
      <c r="C6" s="14"/>
      <c r="D6" s="14"/>
      <c r="E6" s="16">
        <v>176.49</v>
      </c>
      <c r="F6" s="16">
        <f>E6-G6</f>
        <v>160.93</v>
      </c>
      <c r="G6" s="16">
        <v>15.56</v>
      </c>
      <c r="H6" s="16"/>
      <c r="I6" s="16">
        <v>176.49</v>
      </c>
      <c r="J6" s="31">
        <f>I6/E6</f>
        <v>1</v>
      </c>
      <c r="K6" s="14"/>
      <c r="L6" s="14"/>
      <c r="M6" s="14"/>
      <c r="N6" s="14"/>
    </row>
    <row r="7" ht="109" customHeight="1" spans="1:14">
      <c r="A7" s="9">
        <v>5</v>
      </c>
      <c r="B7" s="9" t="s">
        <v>20</v>
      </c>
      <c r="C7" s="9" t="s">
        <v>29</v>
      </c>
      <c r="D7" s="9" t="s">
        <v>30</v>
      </c>
      <c r="E7" s="17">
        <f>F7</f>
        <v>30.3</v>
      </c>
      <c r="F7" s="17">
        <v>30.3</v>
      </c>
      <c r="G7" s="18"/>
      <c r="H7" s="18"/>
      <c r="I7" s="17">
        <v>30.3</v>
      </c>
      <c r="J7" s="32">
        <f>I7/E7</f>
        <v>1</v>
      </c>
      <c r="K7" s="9" t="s">
        <v>28</v>
      </c>
      <c r="L7" s="9" t="s">
        <v>24</v>
      </c>
      <c r="M7" s="9" t="s">
        <v>25</v>
      </c>
      <c r="N7" s="28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861111111111" bottom="0.357638888888889" header="0.298611111111111" footer="0.298611111111111"/>
  <pageSetup paperSize="9" scale="55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pane ySplit="4" topLeftCell="A5" activePane="bottomLeft" state="frozen"/>
      <selection/>
      <selection pane="bottomLeft" activeCell="F8" sqref="F8"/>
    </sheetView>
  </sheetViews>
  <sheetFormatPr defaultColWidth="10.5" defaultRowHeight="24" customHeight="1"/>
  <cols>
    <col min="1" max="1" width="12.75" style="1" customWidth="1"/>
    <col min="2" max="2" width="26" style="1" customWidth="1"/>
    <col min="3" max="3" width="27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3" width="13.75" style="1" customWidth="1"/>
    <col min="14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19"/>
      <c r="P1" s="19"/>
      <c r="Q1" s="29"/>
      <c r="R1" s="29"/>
      <c r="S1" s="29"/>
    </row>
    <row r="2" customHeight="1" spans="1:12">
      <c r="A2" s="6" t="s">
        <v>1</v>
      </c>
      <c r="B2" s="6"/>
      <c r="C2" s="6"/>
      <c r="D2" s="7"/>
      <c r="E2" s="8"/>
      <c r="F2" s="8"/>
      <c r="G2" s="8"/>
      <c r="H2" s="8"/>
      <c r="I2" s="8"/>
      <c r="J2" s="20"/>
      <c r="K2" s="7"/>
      <c r="L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1" t="s">
        <v>7</v>
      </c>
      <c r="J3" s="22"/>
      <c r="K3" s="23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18" t="s">
        <v>16</v>
      </c>
      <c r="J4" s="24" t="s">
        <v>17</v>
      </c>
      <c r="K4" s="25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30">
        <f t="shared" ref="E5:G5" si="0">E6</f>
        <v>124.49</v>
      </c>
      <c r="F5" s="30">
        <f t="shared" si="0"/>
        <v>108.93</v>
      </c>
      <c r="G5" s="30">
        <f t="shared" si="0"/>
        <v>15.56</v>
      </c>
      <c r="H5" s="30"/>
      <c r="I5" s="30">
        <f>I6</f>
        <v>124.49</v>
      </c>
      <c r="J5" s="31">
        <f t="shared" ref="J5:J12" si="1">I5/E5</f>
        <v>1</v>
      </c>
      <c r="K5" s="25"/>
      <c r="L5" s="9"/>
      <c r="M5" s="9"/>
      <c r="N5" s="9"/>
    </row>
    <row r="6" customHeight="1" spans="1:14">
      <c r="A6" s="14" t="s">
        <v>19</v>
      </c>
      <c r="B6" s="15" t="s">
        <v>20</v>
      </c>
      <c r="C6" s="14"/>
      <c r="D6" s="14"/>
      <c r="E6" s="16">
        <f>E7+E8+E9+E10</f>
        <v>124.49</v>
      </c>
      <c r="F6" s="16">
        <f>F7+F8+F9+F10</f>
        <v>108.93</v>
      </c>
      <c r="G6" s="16">
        <f>G7+G8+G9+G10</f>
        <v>15.56</v>
      </c>
      <c r="H6" s="16"/>
      <c r="I6" s="16">
        <f>I7+I8+I9+I10</f>
        <v>124.49</v>
      </c>
      <c r="J6" s="31">
        <f t="shared" si="1"/>
        <v>1</v>
      </c>
      <c r="K6" s="14"/>
      <c r="L6" s="14"/>
      <c r="M6" s="14"/>
      <c r="N6" s="14"/>
    </row>
    <row r="7" ht="109" customHeight="1" spans="1:14">
      <c r="A7" s="9">
        <v>1</v>
      </c>
      <c r="B7" s="9" t="s">
        <v>20</v>
      </c>
      <c r="C7" s="9" t="s">
        <v>31</v>
      </c>
      <c r="D7" s="9" t="s">
        <v>32</v>
      </c>
      <c r="E7" s="17">
        <f>F7+G7</f>
        <v>42.59</v>
      </c>
      <c r="F7" s="18">
        <v>27.03</v>
      </c>
      <c r="G7" s="18">
        <v>15.56</v>
      </c>
      <c r="H7" s="18"/>
      <c r="I7" s="17">
        <v>42.59</v>
      </c>
      <c r="J7" s="32">
        <f t="shared" si="1"/>
        <v>1</v>
      </c>
      <c r="K7" s="9" t="s">
        <v>28</v>
      </c>
      <c r="L7" s="9" t="s">
        <v>24</v>
      </c>
      <c r="M7" s="9" t="s">
        <v>25</v>
      </c>
      <c r="N7" s="9" t="s">
        <v>33</v>
      </c>
    </row>
    <row r="8" ht="109" customHeight="1" spans="1:14">
      <c r="A8" s="9">
        <v>2</v>
      </c>
      <c r="B8" s="9" t="s">
        <v>20</v>
      </c>
      <c r="C8" s="9" t="s">
        <v>34</v>
      </c>
      <c r="D8" s="9" t="s">
        <v>32</v>
      </c>
      <c r="E8" s="17">
        <f>F8</f>
        <v>34</v>
      </c>
      <c r="F8" s="17">
        <v>34</v>
      </c>
      <c r="G8" s="18"/>
      <c r="H8" s="18"/>
      <c r="I8" s="17">
        <v>34</v>
      </c>
      <c r="J8" s="32">
        <f t="shared" si="1"/>
        <v>1</v>
      </c>
      <c r="K8" s="9" t="s">
        <v>28</v>
      </c>
      <c r="L8" s="9" t="s">
        <v>24</v>
      </c>
      <c r="M8" s="9" t="s">
        <v>25</v>
      </c>
      <c r="N8" s="9"/>
    </row>
    <row r="9" ht="109" customHeight="1" spans="1:14">
      <c r="A9" s="9">
        <v>3</v>
      </c>
      <c r="B9" s="9" t="s">
        <v>20</v>
      </c>
      <c r="C9" s="9" t="s">
        <v>35</v>
      </c>
      <c r="D9" s="9" t="s">
        <v>32</v>
      </c>
      <c r="E9" s="17">
        <f>F9</f>
        <v>31.6</v>
      </c>
      <c r="F9" s="17">
        <v>31.6</v>
      </c>
      <c r="G9" s="18"/>
      <c r="H9" s="18"/>
      <c r="I9" s="17">
        <v>31.6</v>
      </c>
      <c r="J9" s="32">
        <f t="shared" si="1"/>
        <v>1</v>
      </c>
      <c r="K9" s="9" t="s">
        <v>28</v>
      </c>
      <c r="L9" s="9" t="s">
        <v>24</v>
      </c>
      <c r="M9" s="9" t="s">
        <v>25</v>
      </c>
      <c r="N9" s="9"/>
    </row>
    <row r="10" ht="109" customHeight="1" spans="1:14">
      <c r="A10" s="9">
        <v>4</v>
      </c>
      <c r="B10" s="9" t="s">
        <v>20</v>
      </c>
      <c r="C10" s="9" t="s">
        <v>36</v>
      </c>
      <c r="D10" s="9" t="s">
        <v>32</v>
      </c>
      <c r="E10" s="17">
        <f>F10</f>
        <v>16.3</v>
      </c>
      <c r="F10" s="17">
        <v>16.3</v>
      </c>
      <c r="G10" s="18"/>
      <c r="H10" s="18"/>
      <c r="I10" s="17">
        <v>16.3</v>
      </c>
      <c r="J10" s="32">
        <f t="shared" si="1"/>
        <v>1</v>
      </c>
      <c r="K10" s="9" t="s">
        <v>28</v>
      </c>
      <c r="L10" s="9" t="s">
        <v>24</v>
      </c>
      <c r="M10" s="9" t="s">
        <v>25</v>
      </c>
      <c r="N10" s="9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861111111111" bottom="0.357638888888889" header="0.298611111111111" footer="0.298611111111111"/>
  <pageSetup paperSize="9" scale="55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opLeftCell="H1" workbookViewId="0">
      <pane ySplit="4" topLeftCell="A5" activePane="bottomLeft" state="frozen"/>
      <selection/>
      <selection pane="bottomLeft" activeCell="M11" sqref="M11:M12"/>
    </sheetView>
  </sheetViews>
  <sheetFormatPr defaultColWidth="10.5" defaultRowHeight="24" customHeight="1"/>
  <cols>
    <col min="1" max="1" width="12.75" style="1" customWidth="1"/>
    <col min="2" max="2" width="26" style="1" customWidth="1"/>
    <col min="3" max="3" width="27.5" style="1" customWidth="1"/>
    <col min="4" max="4" width="12.75" style="1" customWidth="1"/>
    <col min="5" max="9" width="13.1333333333333" style="2" customWidth="1"/>
    <col min="10" max="10" width="13.1333333333333" style="3" customWidth="1"/>
    <col min="11" max="11" width="26.5" style="1" customWidth="1"/>
    <col min="12" max="12" width="20.8833333333333" style="1" customWidth="1"/>
    <col min="13" max="13" width="13.75" style="1" customWidth="1"/>
    <col min="14" max="14" width="13.1333333333333" style="1" customWidth="1"/>
    <col min="15" max="16384" width="10.5" style="1" customWidth="1"/>
  </cols>
  <sheetData>
    <row r="1" ht="33" customHeight="1" spans="1:19">
      <c r="A1" s="4" t="s">
        <v>0</v>
      </c>
      <c r="B1" s="4"/>
      <c r="C1" s="4"/>
      <c r="D1" s="4"/>
      <c r="E1" s="5"/>
      <c r="F1" s="5"/>
      <c r="G1" s="5"/>
      <c r="H1" s="5"/>
      <c r="I1" s="5"/>
      <c r="J1" s="4"/>
      <c r="K1" s="4"/>
      <c r="L1" s="4"/>
      <c r="M1" s="4"/>
      <c r="N1" s="4"/>
      <c r="O1" s="19"/>
      <c r="P1" s="19"/>
      <c r="Q1" s="29"/>
      <c r="R1" s="29"/>
      <c r="S1" s="29"/>
    </row>
    <row r="2" customHeight="1" spans="1:12">
      <c r="A2" s="6" t="s">
        <v>1</v>
      </c>
      <c r="B2" s="6"/>
      <c r="C2" s="6"/>
      <c r="D2" s="7"/>
      <c r="E2" s="8"/>
      <c r="F2" s="8"/>
      <c r="G2" s="8"/>
      <c r="H2" s="8"/>
      <c r="I2" s="8"/>
      <c r="J2" s="20"/>
      <c r="K2" s="7"/>
      <c r="L2" s="7"/>
    </row>
    <row r="3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/>
      <c r="G3" s="10"/>
      <c r="H3" s="10"/>
      <c r="I3" s="21" t="s">
        <v>7</v>
      </c>
      <c r="J3" s="22"/>
      <c r="K3" s="23" t="s">
        <v>8</v>
      </c>
      <c r="L3" s="9" t="s">
        <v>9</v>
      </c>
      <c r="M3" s="9" t="s">
        <v>10</v>
      </c>
      <c r="N3" s="9" t="s">
        <v>11</v>
      </c>
    </row>
    <row r="4" customHeight="1" spans="1:14">
      <c r="A4" s="9"/>
      <c r="B4" s="9"/>
      <c r="C4" s="9"/>
      <c r="D4" s="9"/>
      <c r="E4" s="10" t="s">
        <v>12</v>
      </c>
      <c r="F4" s="10" t="s">
        <v>13</v>
      </c>
      <c r="G4" s="10" t="s">
        <v>14</v>
      </c>
      <c r="H4" s="10" t="s">
        <v>15</v>
      </c>
      <c r="I4" s="18" t="s">
        <v>16</v>
      </c>
      <c r="J4" s="24" t="s">
        <v>17</v>
      </c>
      <c r="K4" s="25"/>
      <c r="L4" s="9"/>
      <c r="M4" s="9"/>
      <c r="N4" s="9"/>
    </row>
    <row r="5" customHeight="1" spans="1:14">
      <c r="A5" s="11" t="s">
        <v>18</v>
      </c>
      <c r="B5" s="12"/>
      <c r="C5" s="12"/>
      <c r="D5" s="13"/>
      <c r="E5" s="10">
        <f>E6</f>
        <v>176.49</v>
      </c>
      <c r="F5" s="10">
        <f>F6</f>
        <v>160.93</v>
      </c>
      <c r="G5" s="10">
        <f>G6</f>
        <v>15.56</v>
      </c>
      <c r="H5" s="10"/>
      <c r="I5" s="10">
        <f>I6</f>
        <v>176.49</v>
      </c>
      <c r="J5" s="26">
        <f>I5/E5</f>
        <v>1</v>
      </c>
      <c r="K5" s="25"/>
      <c r="L5" s="9"/>
      <c r="M5" s="9"/>
      <c r="N5" s="9"/>
    </row>
    <row r="6" customHeight="1" spans="1:14">
      <c r="A6" s="14" t="s">
        <v>19</v>
      </c>
      <c r="B6" s="15" t="s">
        <v>20</v>
      </c>
      <c r="C6" s="14"/>
      <c r="D6" s="14"/>
      <c r="E6" s="16">
        <v>176.49</v>
      </c>
      <c r="F6" s="16">
        <f>E6-G6</f>
        <v>160.93</v>
      </c>
      <c r="G6" s="16">
        <v>15.56</v>
      </c>
      <c r="H6" s="16"/>
      <c r="I6" s="16">
        <v>176.49</v>
      </c>
      <c r="J6" s="27">
        <f>I6/E6</f>
        <v>1</v>
      </c>
      <c r="K6" s="14"/>
      <c r="L6" s="14"/>
      <c r="M6" s="14"/>
      <c r="N6" s="14"/>
    </row>
    <row r="7" ht="109" customHeight="1" spans="1:14">
      <c r="A7" s="9">
        <v>1</v>
      </c>
      <c r="B7" s="9" t="s">
        <v>20</v>
      </c>
      <c r="C7" s="9" t="s">
        <v>31</v>
      </c>
      <c r="D7" s="9" t="s">
        <v>32</v>
      </c>
      <c r="E7" s="17">
        <f>F7+G7</f>
        <v>42.59</v>
      </c>
      <c r="F7" s="18">
        <v>27.03</v>
      </c>
      <c r="G7" s="18">
        <v>15.56</v>
      </c>
      <c r="H7" s="18"/>
      <c r="I7" s="17">
        <v>42.59</v>
      </c>
      <c r="J7" s="26">
        <f t="shared" ref="J7:J12" si="0">I7/E7</f>
        <v>1</v>
      </c>
      <c r="K7" s="9" t="s">
        <v>28</v>
      </c>
      <c r="L7" s="9" t="s">
        <v>24</v>
      </c>
      <c r="M7" s="9" t="s">
        <v>25</v>
      </c>
      <c r="N7" s="9" t="s">
        <v>33</v>
      </c>
    </row>
    <row r="8" ht="109" customHeight="1" spans="1:14">
      <c r="A8" s="9">
        <v>2</v>
      </c>
      <c r="B8" s="9" t="s">
        <v>20</v>
      </c>
      <c r="C8" s="9" t="s">
        <v>34</v>
      </c>
      <c r="D8" s="9" t="s">
        <v>32</v>
      </c>
      <c r="E8" s="17">
        <f>F8</f>
        <v>34</v>
      </c>
      <c r="F8" s="17">
        <v>34</v>
      </c>
      <c r="G8" s="18"/>
      <c r="H8" s="18"/>
      <c r="I8" s="17">
        <v>34</v>
      </c>
      <c r="J8" s="26">
        <f t="shared" si="0"/>
        <v>1</v>
      </c>
      <c r="K8" s="9" t="s">
        <v>28</v>
      </c>
      <c r="L8" s="9" t="s">
        <v>24</v>
      </c>
      <c r="M8" s="9" t="s">
        <v>25</v>
      </c>
      <c r="N8" s="9"/>
    </row>
    <row r="9" ht="109" customHeight="1" spans="1:14">
      <c r="A9" s="9">
        <v>3</v>
      </c>
      <c r="B9" s="9" t="s">
        <v>20</v>
      </c>
      <c r="C9" s="9" t="s">
        <v>35</v>
      </c>
      <c r="D9" s="9" t="s">
        <v>32</v>
      </c>
      <c r="E9" s="17">
        <f>F9</f>
        <v>31.6</v>
      </c>
      <c r="F9" s="17">
        <v>31.6</v>
      </c>
      <c r="G9" s="18"/>
      <c r="H9" s="18"/>
      <c r="I9" s="17">
        <v>31.6</v>
      </c>
      <c r="J9" s="26">
        <f t="shared" si="0"/>
        <v>1</v>
      </c>
      <c r="K9" s="9" t="s">
        <v>28</v>
      </c>
      <c r="L9" s="9" t="s">
        <v>24</v>
      </c>
      <c r="M9" s="9" t="s">
        <v>25</v>
      </c>
      <c r="N9" s="9"/>
    </row>
    <row r="10" ht="109" customHeight="1" spans="1:14">
      <c r="A10" s="9">
        <v>4</v>
      </c>
      <c r="B10" s="9" t="s">
        <v>20</v>
      </c>
      <c r="C10" s="9" t="s">
        <v>36</v>
      </c>
      <c r="D10" s="9" t="s">
        <v>32</v>
      </c>
      <c r="E10" s="17">
        <f>F10</f>
        <v>16.3</v>
      </c>
      <c r="F10" s="17">
        <v>16.3</v>
      </c>
      <c r="G10" s="8"/>
      <c r="H10" s="18"/>
      <c r="I10" s="17">
        <v>16.3</v>
      </c>
      <c r="J10" s="26">
        <f t="shared" si="0"/>
        <v>1</v>
      </c>
      <c r="K10" s="9" t="s">
        <v>28</v>
      </c>
      <c r="L10" s="9" t="s">
        <v>24</v>
      </c>
      <c r="M10" s="9" t="s">
        <v>25</v>
      </c>
      <c r="N10" s="9"/>
    </row>
    <row r="11" ht="109" customHeight="1" spans="1:14">
      <c r="A11" s="9">
        <v>5</v>
      </c>
      <c r="B11" s="9" t="s">
        <v>20</v>
      </c>
      <c r="C11" s="9" t="s">
        <v>29</v>
      </c>
      <c r="D11" s="9" t="s">
        <v>30</v>
      </c>
      <c r="E11" s="17">
        <f>F11</f>
        <v>30.3</v>
      </c>
      <c r="F11" s="17">
        <v>30.3</v>
      </c>
      <c r="G11" s="18"/>
      <c r="H11" s="18"/>
      <c r="I11" s="17">
        <v>30.3</v>
      </c>
      <c r="J11" s="26">
        <f t="shared" si="0"/>
        <v>1</v>
      </c>
      <c r="K11" s="9" t="s">
        <v>28</v>
      </c>
      <c r="L11" s="9" t="s">
        <v>24</v>
      </c>
      <c r="M11" s="9" t="s">
        <v>25</v>
      </c>
      <c r="N11" s="28"/>
    </row>
    <row r="12" ht="109" customHeight="1" spans="1:14">
      <c r="A12" s="9">
        <v>6</v>
      </c>
      <c r="B12" s="9" t="s">
        <v>20</v>
      </c>
      <c r="C12" s="9" t="s">
        <v>26</v>
      </c>
      <c r="D12" s="9" t="s">
        <v>27</v>
      </c>
      <c r="E12" s="17">
        <f>F12</f>
        <v>21.7</v>
      </c>
      <c r="F12" s="17">
        <v>21.7</v>
      </c>
      <c r="G12" s="18"/>
      <c r="H12" s="18"/>
      <c r="I12" s="17">
        <v>21.7</v>
      </c>
      <c r="J12" s="26">
        <f t="shared" si="0"/>
        <v>1</v>
      </c>
      <c r="K12" s="9" t="s">
        <v>28</v>
      </c>
      <c r="L12" s="9" t="s">
        <v>24</v>
      </c>
      <c r="M12" s="9" t="s">
        <v>25</v>
      </c>
      <c r="N12" s="28"/>
    </row>
  </sheetData>
  <mergeCells count="13">
    <mergeCell ref="A1:N1"/>
    <mergeCell ref="A2:C2"/>
    <mergeCell ref="E3:H3"/>
    <mergeCell ref="I3:J3"/>
    <mergeCell ref="A5:D5"/>
    <mergeCell ref="A3:A4"/>
    <mergeCell ref="B3:B4"/>
    <mergeCell ref="C3:C4"/>
    <mergeCell ref="D3:D4"/>
    <mergeCell ref="K3:K4"/>
    <mergeCell ref="L3:L4"/>
    <mergeCell ref="M3:M4"/>
    <mergeCell ref="N3:N4"/>
  </mergeCells>
  <printOptions horizontalCentered="1"/>
  <pageMargins left="0.700694444444445" right="0.700694444444445" top="0.554861111111111" bottom="0.357638888888889" header="0.298611111111111" footer="0.298611111111111"/>
  <pageSetup paperSize="9" scale="55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 (2)</vt:lpstr>
      <vt:lpstr>三更罗镇</vt:lpstr>
      <vt:lpstr>南桥镇</vt:lpstr>
      <vt:lpstr>北大镇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2019-12-10T07:56:00Z</dcterms:created>
  <dcterms:modified xsi:type="dcterms:W3CDTF">2019-12-20T01:37:13Z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