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10" firstSheet="1" activeTab="1"/>
  </bookViews>
  <sheets>
    <sheet name="MNsyAA" sheetId="1" state="hidden" r:id="rId1"/>
    <sheet name="Sheet2" sheetId="2" r:id="rId2"/>
    <sheet name="Sheet3" sheetId="3" r:id="rId3"/>
  </sheets>
  <definedNames/>
  <calcPr fullCalcOnLoad="1"/>
</workbook>
</file>

<file path=xl/sharedStrings.xml><?xml version="1.0" encoding="utf-8"?>
<sst xmlns="http://schemas.openxmlformats.org/spreadsheetml/2006/main" count="30" uniqueCount="30">
  <si>
    <t>万宁市金融机构符合贴息条件的联结脱贫户的新型农业主体信贷的清单（月报）</t>
  </si>
  <si>
    <t>填报单位（盖章）：万宁市金融办</t>
  </si>
  <si>
    <t>填表日期：20220720</t>
  </si>
  <si>
    <t>序号</t>
  </si>
  <si>
    <t>借款类别（1）</t>
  </si>
  <si>
    <t>借款人姓名（或农民专业合作社名称）（3）</t>
  </si>
  <si>
    <t>借款金额（4）</t>
  </si>
  <si>
    <t>借款用途（5）</t>
  </si>
  <si>
    <t>借款利率（6）</t>
  </si>
  <si>
    <t>借款日期（7）</t>
  </si>
  <si>
    <t xml:space="preserve">
开始贴息日期
（8）</t>
  </si>
  <si>
    <t>借款期限（9）</t>
  </si>
  <si>
    <t>借款人性别（10）</t>
  </si>
  <si>
    <t>家庭居住地址（或注册地址）（12）</t>
  </si>
  <si>
    <t>还款日期（14）</t>
  </si>
  <si>
    <t>可贴息贷款金额（15）</t>
  </si>
  <si>
    <t>贴息率（16）</t>
  </si>
  <si>
    <t>贷款天数（17）</t>
  </si>
  <si>
    <t>贴息天数（18）</t>
  </si>
  <si>
    <t>贴息金额（19）</t>
  </si>
  <si>
    <t>备注</t>
  </si>
  <si>
    <t>产业扶贫贷款</t>
  </si>
  <si>
    <t>万宁源生态东山羊产销农民专业合作社</t>
  </si>
  <si>
    <t>扩大万宁东山羊养殖规模</t>
  </si>
  <si>
    <t>12个月</t>
  </si>
  <si>
    <t>/</t>
  </si>
  <si>
    <t>万城镇东山岭南面岭脚李屋坡</t>
  </si>
  <si>
    <t>客户2021年1月17号后展期</t>
  </si>
  <si>
    <t>合计</t>
  </si>
  <si>
    <t xml:space="preserve">备注：贷款类别（1）中是指如妇女小贷、扶贫小贷、一般农民小贷、农民专业合作社贷款等类别。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</si>
</sst>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_ "/>
    <numFmt numFmtId="179" formatCode="0.00_ "/>
  </numFmts>
  <fonts count="26">
    <font>
      <sz val="12"/>
      <name val="宋体"/>
      <family val="0"/>
    </font>
    <font>
      <sz val="11"/>
      <name val="宋体"/>
      <family val="0"/>
    </font>
    <font>
      <sz val="9"/>
      <name val="宋体"/>
      <family val="0"/>
    </font>
    <font>
      <b/>
      <sz val="18"/>
      <name val="宋体"/>
      <family val="0"/>
    </font>
    <font>
      <sz val="11"/>
      <name val="楷体"/>
      <family val="3"/>
    </font>
    <font>
      <sz val="11"/>
      <color indexed="9"/>
      <name val="宋体"/>
      <family val="0"/>
    </font>
    <font>
      <sz val="11"/>
      <color indexed="17"/>
      <name val="宋体"/>
      <family val="0"/>
    </font>
    <font>
      <b/>
      <sz val="11"/>
      <color indexed="54"/>
      <name val="宋体"/>
      <family val="0"/>
    </font>
    <font>
      <sz val="10"/>
      <name val="Arial"/>
      <family val="2"/>
    </font>
    <font>
      <sz val="11"/>
      <color indexed="16"/>
      <name val="宋体"/>
      <family val="0"/>
    </font>
    <font>
      <b/>
      <sz val="11"/>
      <color indexed="53"/>
      <name val="宋体"/>
      <family val="0"/>
    </font>
    <font>
      <sz val="11"/>
      <color indexed="62"/>
      <name val="宋体"/>
      <family val="0"/>
    </font>
    <font>
      <sz val="11"/>
      <color indexed="8"/>
      <name val="宋体"/>
      <family val="0"/>
    </font>
    <font>
      <sz val="11"/>
      <color indexed="53"/>
      <name val="宋体"/>
      <family val="0"/>
    </font>
    <font>
      <u val="single"/>
      <sz val="11"/>
      <color indexed="12"/>
      <name val="宋体"/>
      <family val="0"/>
    </font>
    <font>
      <b/>
      <sz val="11"/>
      <color indexed="8"/>
      <name val="宋体"/>
      <family val="0"/>
    </font>
    <font>
      <u val="single"/>
      <sz val="11"/>
      <color indexed="20"/>
      <name val="宋体"/>
      <family val="0"/>
    </font>
    <font>
      <b/>
      <sz val="11"/>
      <color indexed="9"/>
      <name val="宋体"/>
      <family val="0"/>
    </font>
    <font>
      <sz val="11"/>
      <color indexed="19"/>
      <name val="宋体"/>
      <family val="0"/>
    </font>
    <font>
      <sz val="9"/>
      <name val="Tahoma"/>
      <family val="2"/>
    </font>
    <font>
      <b/>
      <sz val="15"/>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19" fillId="0" borderId="0">
      <alignment vertical="center"/>
      <protection/>
    </xf>
    <xf numFmtId="0" fontId="16" fillId="0" borderId="0" applyNumberFormat="0" applyFill="0" applyBorder="0" applyAlignment="0" applyProtection="0"/>
    <xf numFmtId="0" fontId="0" fillId="6" borderId="2" applyNumberFormat="0" applyFont="0" applyAlignment="0" applyProtection="0"/>
    <xf numFmtId="0" fontId="5" fillId="3" borderId="0" applyNumberFormat="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8" fillId="0" borderId="0">
      <alignment/>
      <protection/>
    </xf>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20" fillId="0" borderId="3" applyNumberFormat="0" applyFill="0" applyAlignment="0" applyProtection="0"/>
    <xf numFmtId="0" fontId="21" fillId="0" borderId="3" applyNumberFormat="0" applyFill="0" applyAlignment="0" applyProtection="0"/>
    <xf numFmtId="0" fontId="5" fillId="7" borderId="0" applyNumberFormat="0" applyBorder="0" applyAlignment="0" applyProtection="0"/>
    <xf numFmtId="0" fontId="7" fillId="0" borderId="4" applyNumberFormat="0" applyFill="0" applyAlignment="0" applyProtection="0"/>
    <xf numFmtId="0" fontId="5" fillId="3" borderId="0" applyNumberFormat="0" applyBorder="0" applyAlignment="0" applyProtection="0"/>
    <xf numFmtId="0" fontId="25" fillId="2" borderId="5" applyNumberFormat="0" applyAlignment="0" applyProtection="0"/>
    <xf numFmtId="0" fontId="10" fillId="2" borderId="1" applyNumberFormat="0" applyAlignment="0" applyProtection="0"/>
    <xf numFmtId="0" fontId="2" fillId="0" borderId="0">
      <alignment vertical="center"/>
      <protection/>
    </xf>
    <xf numFmtId="0" fontId="17" fillId="8" borderId="6" applyNumberFormat="0" applyAlignment="0" applyProtection="0"/>
    <xf numFmtId="0" fontId="12" fillId="9" borderId="0" applyNumberFormat="0" applyBorder="0" applyAlignment="0" applyProtection="0"/>
    <xf numFmtId="0" fontId="5" fillId="10" borderId="0" applyNumberFormat="0" applyBorder="0" applyAlignment="0" applyProtection="0"/>
    <xf numFmtId="0" fontId="13" fillId="0" borderId="7" applyNumberFormat="0" applyFill="0" applyAlignment="0" applyProtection="0"/>
    <xf numFmtId="0" fontId="15" fillId="0" borderId="8" applyNumberFormat="0" applyFill="0" applyAlignment="0" applyProtection="0"/>
    <xf numFmtId="0" fontId="6" fillId="9" borderId="0" applyNumberFormat="0" applyBorder="0" applyAlignment="0" applyProtection="0"/>
    <xf numFmtId="0" fontId="18" fillId="11" borderId="0" applyNumberFormat="0" applyBorder="0" applyAlignment="0" applyProtection="0"/>
    <xf numFmtId="0" fontId="12" fillId="12" borderId="0" applyNumberFormat="0" applyBorder="0" applyAlignment="0" applyProtection="0"/>
    <xf numFmtId="0" fontId="5"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5" fillId="16" borderId="0" applyNumberFormat="0" applyBorder="0" applyAlignment="0" applyProtection="0"/>
    <xf numFmtId="0" fontId="12" fillId="12" borderId="0" applyNumberFormat="0" applyBorder="0" applyAlignment="0" applyProtection="0"/>
    <xf numFmtId="0" fontId="0" fillId="0" borderId="0">
      <alignment vertical="center"/>
      <protection/>
    </xf>
    <xf numFmtId="0" fontId="5" fillId="17" borderId="0" applyNumberFormat="0" applyBorder="0" applyAlignment="0" applyProtection="0"/>
    <xf numFmtId="0" fontId="5" fillId="18" borderId="0" applyNumberFormat="0" applyBorder="0" applyAlignment="0" applyProtection="0"/>
    <xf numFmtId="0" fontId="8" fillId="0" borderId="0">
      <alignment/>
      <protection/>
    </xf>
    <xf numFmtId="0" fontId="12" fillId="4" borderId="0" applyNumberFormat="0" applyBorder="0" applyAlignment="0" applyProtection="0"/>
    <xf numFmtId="0" fontId="5" fillId="4" borderId="0" applyNumberFormat="0" applyBorder="0" applyAlignment="0" applyProtection="0"/>
    <xf numFmtId="0" fontId="0" fillId="0" borderId="0">
      <alignment/>
      <protection/>
    </xf>
    <xf numFmtId="0" fontId="19" fillId="0" borderId="0">
      <alignment vertical="center"/>
      <protection/>
    </xf>
    <xf numFmtId="0" fontId="0" fillId="0" borderId="0">
      <alignment/>
      <protection/>
    </xf>
    <xf numFmtId="0" fontId="19" fillId="0" borderId="0">
      <alignment vertical="center"/>
      <protection/>
    </xf>
    <xf numFmtId="0" fontId="8" fillId="0" borderId="0">
      <alignment/>
      <protection/>
    </xf>
  </cellStyleXfs>
  <cellXfs count="54">
    <xf numFmtId="0" fontId="0" fillId="0" borderId="0" xfId="0" applyFont="1" applyAlignment="1">
      <alignment/>
    </xf>
    <xf numFmtId="0" fontId="2" fillId="0" borderId="0" xfId="0" applyFont="1" applyAlignment="1">
      <alignment horizontal="center"/>
    </xf>
    <xf numFmtId="0" fontId="2" fillId="0" borderId="0" xfId="0" applyFont="1" applyAlignment="1">
      <alignment/>
    </xf>
    <xf numFmtId="176" fontId="0" fillId="0" borderId="0" xfId="0" applyNumberFormat="1" applyFont="1" applyAlignment="1">
      <alignment/>
    </xf>
    <xf numFmtId="0" fontId="0" fillId="0" borderId="0" xfId="0" applyFont="1" applyAlignment="1">
      <alignment horizontal="center"/>
    </xf>
    <xf numFmtId="0" fontId="0" fillId="0" borderId="0" xfId="0" applyNumberFormat="1" applyFont="1" applyAlignment="1">
      <alignment/>
    </xf>
    <xf numFmtId="0" fontId="3" fillId="0" borderId="0" xfId="74" applyNumberFormat="1" applyFont="1" applyFill="1" applyAlignment="1">
      <alignment horizontal="center" vertical="center" wrapText="1"/>
      <protection/>
    </xf>
    <xf numFmtId="176" fontId="3" fillId="0" borderId="0" xfId="74" applyNumberFormat="1" applyFont="1" applyFill="1" applyAlignment="1">
      <alignment horizontal="center" vertical="center" wrapText="1"/>
      <protection/>
    </xf>
    <xf numFmtId="0" fontId="4" fillId="0" borderId="0" xfId="74" applyFont="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10"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Font="1" applyBorder="1" applyAlignment="1">
      <alignment horizontal="center" vertical="center" wrapText="1"/>
    </xf>
    <xf numFmtId="10" fontId="2" fillId="0" borderId="11"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0" fontId="2" fillId="0" borderId="12" xfId="0" applyFont="1" applyBorder="1" applyAlignment="1">
      <alignment horizontal="center" vertical="center" wrapText="1"/>
    </xf>
    <xf numFmtId="10" fontId="2" fillId="0" borderId="1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0" fontId="2" fillId="0" borderId="9" xfId="26" applyFont="1" applyFill="1" applyBorder="1" applyAlignment="1">
      <alignment horizontal="center" vertical="center" wrapText="1"/>
      <protection/>
    </xf>
    <xf numFmtId="0" fontId="4" fillId="0" borderId="0" xfId="26" applyFont="1" applyBorder="1" applyAlignment="1">
      <alignment horizontal="left" vertical="center" wrapText="1"/>
      <protection/>
    </xf>
    <xf numFmtId="176" fontId="0" fillId="0" borderId="0" xfId="74" applyNumberFormat="1" applyFont="1" applyBorder="1" applyAlignment="1">
      <alignment horizontal="center" vertical="center" wrapText="1"/>
      <protection/>
    </xf>
    <xf numFmtId="176" fontId="0" fillId="0" borderId="0" xfId="74" applyNumberFormat="1" applyFont="1" applyBorder="1" applyAlignment="1">
      <alignment vertical="center" wrapText="1"/>
      <protection/>
    </xf>
    <xf numFmtId="0" fontId="0" fillId="0" borderId="0" xfId="74" applyNumberFormat="1" applyFont="1" applyBorder="1" applyAlignment="1">
      <alignment horizontal="left" vertical="center" wrapText="1"/>
      <protection/>
    </xf>
    <xf numFmtId="0" fontId="0" fillId="0" borderId="0" xfId="74" applyFont="1" applyBorder="1" applyAlignment="1">
      <alignment horizontal="left" vertical="center" wrapText="1"/>
      <protection/>
    </xf>
    <xf numFmtId="0" fontId="2" fillId="2" borderId="10"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0" fontId="2" fillId="2" borderId="9"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4" fillId="0" borderId="0" xfId="26" applyFont="1" applyBorder="1" applyAlignment="1">
      <alignment horizontal="center" vertical="center" wrapText="1"/>
      <protection/>
    </xf>
    <xf numFmtId="0" fontId="0" fillId="0" borderId="0" xfId="74" applyNumberFormat="1" applyFont="1" applyFill="1" applyAlignment="1">
      <alignment horizontal="center" vertical="center" wrapText="1"/>
      <protection/>
    </xf>
    <xf numFmtId="0" fontId="0" fillId="0" borderId="0" xfId="74" applyFont="1" applyAlignment="1">
      <alignment horizontal="center" vertical="center" wrapText="1"/>
      <protection/>
    </xf>
    <xf numFmtId="179" fontId="2" fillId="2" borderId="9" xfId="0" applyNumberFormat="1" applyFont="1" applyFill="1" applyBorder="1" applyAlignment="1">
      <alignment horizontal="center" vertical="center" wrapText="1"/>
    </xf>
    <xf numFmtId="179" fontId="2" fillId="2" borderId="9" xfId="0" applyNumberFormat="1"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_38" xfId="26"/>
    <cellStyle name="常规_Sheet1_43"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常规_原表_3" xfId="36"/>
    <cellStyle name="标题 1" xfId="37"/>
    <cellStyle name="标题 2" xfId="38"/>
    <cellStyle name="60% - 强调文字颜色 1" xfId="39"/>
    <cellStyle name="标题 3" xfId="40"/>
    <cellStyle name="60% - 强调文字颜色 4" xfId="41"/>
    <cellStyle name="输出" xfId="42"/>
    <cellStyle name="计算" xfId="43"/>
    <cellStyle name="常规_Sheet1_45"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常规_Sheet1_20" xfId="64"/>
    <cellStyle name="60% - 强调文字颜色 5" xfId="65"/>
    <cellStyle name="强调文字颜色 6" xfId="66"/>
    <cellStyle name="常规 10" xfId="67"/>
    <cellStyle name="40% - 强调文字颜色 6" xfId="68"/>
    <cellStyle name="60% - 强调文字颜色 6" xfId="69"/>
    <cellStyle name="常规 11" xfId="70"/>
    <cellStyle name="常规 2" xfId="71"/>
    <cellStyle name="常规 3" xfId="72"/>
    <cellStyle name="常规 4" xfId="73"/>
    <cellStyle name="常规_Sheet1_39"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7.87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6"/>
  <sheetViews>
    <sheetView tabSelected="1" workbookViewId="0" topLeftCell="A1">
      <selection activeCell="H23" sqref="H23"/>
    </sheetView>
  </sheetViews>
  <sheetFormatPr defaultColWidth="7.875" defaultRowHeight="14.25"/>
  <cols>
    <col min="1" max="1" width="2.50390625" style="0" customWidth="1"/>
    <col min="2" max="2" width="3.75390625" style="0" customWidth="1"/>
    <col min="3" max="3" width="8.375" style="0" customWidth="1"/>
    <col min="4" max="4" width="7.75390625" style="0" customWidth="1"/>
    <col min="5" max="6" width="5.125" style="0" customWidth="1"/>
    <col min="7" max="7" width="8.625" style="3" customWidth="1"/>
    <col min="8" max="8" width="8.50390625" style="0" customWidth="1"/>
    <col min="9" max="9" width="5.50390625" style="0" customWidth="1"/>
    <col min="10" max="10" width="2.625" style="0" customWidth="1"/>
    <col min="11" max="11" width="9.125" style="0" customWidth="1"/>
    <col min="12" max="12" width="8.75390625" style="0" customWidth="1"/>
    <col min="13" max="13" width="8.50390625" style="4" customWidth="1"/>
    <col min="14" max="14" width="5.25390625" style="0" customWidth="1"/>
    <col min="15" max="15" width="6.00390625" style="0" customWidth="1"/>
    <col min="16" max="16" width="3.375" style="5" customWidth="1"/>
    <col min="17" max="17" width="7.875" style="0" customWidth="1"/>
    <col min="18" max="18" width="5.875" style="0" customWidth="1"/>
  </cols>
  <sheetData>
    <row r="1" spans="1:18" ht="33" customHeight="1">
      <c r="A1" s="6" t="s">
        <v>0</v>
      </c>
      <c r="B1" s="6"/>
      <c r="C1" s="6"/>
      <c r="D1" s="6"/>
      <c r="E1" s="6"/>
      <c r="F1" s="6"/>
      <c r="G1" s="7"/>
      <c r="H1" s="7"/>
      <c r="I1" s="6"/>
      <c r="J1" s="6"/>
      <c r="K1" s="6"/>
      <c r="L1" s="7"/>
      <c r="M1" s="6"/>
      <c r="N1" s="6"/>
      <c r="O1" s="6"/>
      <c r="P1" s="6"/>
      <c r="Q1" s="6"/>
      <c r="R1" s="6"/>
    </row>
    <row r="2" spans="1:18" ht="24" customHeight="1">
      <c r="A2" s="8" t="s">
        <v>1</v>
      </c>
      <c r="B2" s="8"/>
      <c r="C2" s="8"/>
      <c r="D2" s="8"/>
      <c r="E2" s="8"/>
      <c r="F2" s="8"/>
      <c r="G2" s="8"/>
      <c r="H2" s="8"/>
      <c r="I2" s="8"/>
      <c r="J2" s="8"/>
      <c r="K2" s="34"/>
      <c r="L2" s="35"/>
      <c r="M2" s="36" t="s">
        <v>2</v>
      </c>
      <c r="N2" s="37"/>
      <c r="O2" s="37"/>
      <c r="P2" s="37"/>
      <c r="Q2" s="50"/>
      <c r="R2" s="51"/>
    </row>
    <row r="3" spans="1:18" ht="106.5" customHeight="1">
      <c r="A3" s="9" t="s">
        <v>3</v>
      </c>
      <c r="B3" s="9" t="s">
        <v>4</v>
      </c>
      <c r="C3" s="9" t="s">
        <v>5</v>
      </c>
      <c r="D3" s="10" t="s">
        <v>6</v>
      </c>
      <c r="E3" s="9" t="s">
        <v>7</v>
      </c>
      <c r="F3" s="9" t="s">
        <v>8</v>
      </c>
      <c r="G3" s="11" t="s">
        <v>9</v>
      </c>
      <c r="H3" s="11" t="s">
        <v>10</v>
      </c>
      <c r="I3" s="9" t="s">
        <v>11</v>
      </c>
      <c r="J3" s="9" t="s">
        <v>12</v>
      </c>
      <c r="K3" s="9" t="s">
        <v>13</v>
      </c>
      <c r="L3" s="11" t="s">
        <v>14</v>
      </c>
      <c r="M3" s="10" t="s">
        <v>15</v>
      </c>
      <c r="N3" s="10" t="s">
        <v>16</v>
      </c>
      <c r="O3" s="10" t="s">
        <v>17</v>
      </c>
      <c r="P3" s="10" t="s">
        <v>18</v>
      </c>
      <c r="Q3" s="10" t="s">
        <v>19</v>
      </c>
      <c r="R3" s="10" t="s">
        <v>20</v>
      </c>
    </row>
    <row r="4" spans="1:18" s="1" customFormat="1" ht="36" customHeight="1">
      <c r="A4" s="12">
        <v>1</v>
      </c>
      <c r="B4" s="13" t="s">
        <v>21</v>
      </c>
      <c r="C4" s="14" t="s">
        <v>22</v>
      </c>
      <c r="D4" s="12">
        <v>2000000</v>
      </c>
      <c r="E4" s="15" t="s">
        <v>23</v>
      </c>
      <c r="F4" s="16">
        <v>0.0435</v>
      </c>
      <c r="G4" s="17">
        <v>43847</v>
      </c>
      <c r="H4" s="18">
        <v>43847</v>
      </c>
      <c r="I4" s="38" t="s">
        <v>24</v>
      </c>
      <c r="J4" s="38" t="s">
        <v>25</v>
      </c>
      <c r="K4" s="39" t="s">
        <v>26</v>
      </c>
      <c r="L4" s="18">
        <v>44210</v>
      </c>
      <c r="M4" s="40">
        <v>2000000</v>
      </c>
      <c r="N4" s="41">
        <v>0.02</v>
      </c>
      <c r="O4" s="42">
        <f aca="true" t="shared" si="0" ref="O4:O14">DAYS360(H4,L4,FALSE)</f>
        <v>357</v>
      </c>
      <c r="P4" s="42">
        <v>357</v>
      </c>
      <c r="Q4" s="52">
        <f>ROUND(M4*N4*P4/360,2)</f>
        <v>39666.67</v>
      </c>
      <c r="R4" s="12" t="s">
        <v>27</v>
      </c>
    </row>
    <row r="5" spans="1:18" s="1" customFormat="1" ht="33.75" customHeight="1">
      <c r="A5" s="19"/>
      <c r="B5" s="20"/>
      <c r="C5" s="21"/>
      <c r="D5" s="19"/>
      <c r="E5" s="22"/>
      <c r="F5" s="23"/>
      <c r="G5" s="24"/>
      <c r="H5" s="18">
        <v>44210</v>
      </c>
      <c r="I5" s="43"/>
      <c r="J5" s="43"/>
      <c r="K5" s="44"/>
      <c r="L5" s="18">
        <v>44531</v>
      </c>
      <c r="M5" s="40">
        <v>1800000</v>
      </c>
      <c r="N5" s="41">
        <v>0.02</v>
      </c>
      <c r="O5" s="42">
        <f t="shared" si="0"/>
        <v>317</v>
      </c>
      <c r="P5" s="42">
        <v>3</v>
      </c>
      <c r="Q5" s="52">
        <f>ROUND(M5*N5*P5/360,2)</f>
        <v>300</v>
      </c>
      <c r="R5" s="19"/>
    </row>
    <row r="6" spans="1:18" s="1" customFormat="1" ht="33.75" customHeight="1">
      <c r="A6" s="19"/>
      <c r="B6" s="20"/>
      <c r="C6" s="21"/>
      <c r="D6" s="19"/>
      <c r="E6" s="22"/>
      <c r="F6" s="23"/>
      <c r="G6" s="24"/>
      <c r="H6" s="18">
        <v>44531</v>
      </c>
      <c r="I6" s="43"/>
      <c r="J6" s="43"/>
      <c r="K6" s="44"/>
      <c r="L6" s="25">
        <v>44637</v>
      </c>
      <c r="M6" s="45">
        <v>1600000</v>
      </c>
      <c r="N6" s="41">
        <v>0.02</v>
      </c>
      <c r="O6" s="42">
        <f t="shared" si="0"/>
        <v>106</v>
      </c>
      <c r="P6" s="46">
        <v>0</v>
      </c>
      <c r="Q6" s="53">
        <v>0</v>
      </c>
      <c r="R6" s="19"/>
    </row>
    <row r="7" spans="1:18" s="1" customFormat="1" ht="33.75" customHeight="1">
      <c r="A7" s="19"/>
      <c r="B7" s="20"/>
      <c r="C7" s="21"/>
      <c r="D7" s="19"/>
      <c r="E7" s="22"/>
      <c r="F7" s="23"/>
      <c r="G7" s="24"/>
      <c r="H7" s="25">
        <v>44637</v>
      </c>
      <c r="I7" s="43"/>
      <c r="J7" s="43"/>
      <c r="K7" s="44"/>
      <c r="L7" s="25">
        <v>44638</v>
      </c>
      <c r="M7" s="45">
        <v>1599088.54</v>
      </c>
      <c r="N7" s="41">
        <v>0.02</v>
      </c>
      <c r="O7" s="42">
        <f t="shared" si="0"/>
        <v>1</v>
      </c>
      <c r="P7" s="46">
        <v>0</v>
      </c>
      <c r="Q7" s="53">
        <v>0</v>
      </c>
      <c r="R7" s="19"/>
    </row>
    <row r="8" spans="1:18" s="1" customFormat="1" ht="33.75" customHeight="1">
      <c r="A8" s="19"/>
      <c r="B8" s="20"/>
      <c r="C8" s="21"/>
      <c r="D8" s="19"/>
      <c r="E8" s="22"/>
      <c r="F8" s="23"/>
      <c r="G8" s="24"/>
      <c r="H8" s="25">
        <v>44638</v>
      </c>
      <c r="I8" s="43"/>
      <c r="J8" s="43"/>
      <c r="K8" s="44"/>
      <c r="L8" s="25">
        <v>44641</v>
      </c>
      <c r="M8" s="45">
        <v>1407922.54</v>
      </c>
      <c r="N8" s="41">
        <v>0.02</v>
      </c>
      <c r="O8" s="42">
        <f t="shared" si="0"/>
        <v>3</v>
      </c>
      <c r="P8" s="46">
        <v>0</v>
      </c>
      <c r="Q8" s="53">
        <v>0</v>
      </c>
      <c r="R8" s="19"/>
    </row>
    <row r="9" spans="1:18" s="1" customFormat="1" ht="33.75" customHeight="1">
      <c r="A9" s="19"/>
      <c r="B9" s="20"/>
      <c r="C9" s="21"/>
      <c r="D9" s="19"/>
      <c r="E9" s="22"/>
      <c r="F9" s="23"/>
      <c r="G9" s="24"/>
      <c r="H9" s="25">
        <v>44641</v>
      </c>
      <c r="I9" s="43"/>
      <c r="J9" s="43"/>
      <c r="K9" s="44"/>
      <c r="L9" s="25">
        <v>44648</v>
      </c>
      <c r="M9" s="45">
        <v>1407822.4</v>
      </c>
      <c r="N9" s="41">
        <v>0.02</v>
      </c>
      <c r="O9" s="42">
        <f t="shared" si="0"/>
        <v>7</v>
      </c>
      <c r="P9" s="46">
        <v>0</v>
      </c>
      <c r="Q9" s="53">
        <v>0</v>
      </c>
      <c r="R9" s="19"/>
    </row>
    <row r="10" spans="1:18" s="1" customFormat="1" ht="33.75" customHeight="1">
      <c r="A10" s="19"/>
      <c r="B10" s="20"/>
      <c r="C10" s="21"/>
      <c r="D10" s="19"/>
      <c r="E10" s="22"/>
      <c r="F10" s="23"/>
      <c r="G10" s="24"/>
      <c r="H10" s="25">
        <v>44648</v>
      </c>
      <c r="I10" s="43"/>
      <c r="J10" s="43"/>
      <c r="K10" s="44"/>
      <c r="L10" s="25">
        <v>44672</v>
      </c>
      <c r="M10" s="45">
        <v>1406875.65</v>
      </c>
      <c r="N10" s="41">
        <v>0.02</v>
      </c>
      <c r="O10" s="42">
        <f t="shared" si="0"/>
        <v>23</v>
      </c>
      <c r="P10" s="46">
        <v>0</v>
      </c>
      <c r="Q10" s="53">
        <v>0</v>
      </c>
      <c r="R10" s="19"/>
    </row>
    <row r="11" spans="1:18" s="1" customFormat="1" ht="33.75" customHeight="1">
      <c r="A11" s="19"/>
      <c r="B11" s="20"/>
      <c r="C11" s="21"/>
      <c r="D11" s="19"/>
      <c r="E11" s="22"/>
      <c r="F11" s="23"/>
      <c r="G11" s="24"/>
      <c r="H11" s="25">
        <v>44672</v>
      </c>
      <c r="I11" s="43"/>
      <c r="J11" s="43"/>
      <c r="K11" s="44"/>
      <c r="L11" s="25">
        <v>44698</v>
      </c>
      <c r="M11" s="45">
        <v>1406875.43</v>
      </c>
      <c r="N11" s="41">
        <v>0.02</v>
      </c>
      <c r="O11" s="42">
        <f t="shared" si="0"/>
        <v>26</v>
      </c>
      <c r="P11" s="46">
        <v>0</v>
      </c>
      <c r="Q11" s="53">
        <v>0</v>
      </c>
      <c r="R11" s="19"/>
    </row>
    <row r="12" spans="1:18" s="1" customFormat="1" ht="33.75" customHeight="1">
      <c r="A12" s="19"/>
      <c r="B12" s="20"/>
      <c r="C12" s="21"/>
      <c r="D12" s="19"/>
      <c r="E12" s="22"/>
      <c r="F12" s="23"/>
      <c r="G12" s="24"/>
      <c r="H12" s="25">
        <v>44698</v>
      </c>
      <c r="I12" s="43"/>
      <c r="J12" s="43"/>
      <c r="K12" s="44"/>
      <c r="L12" s="25">
        <v>44721</v>
      </c>
      <c r="M12" s="45">
        <v>1161344.08</v>
      </c>
      <c r="N12" s="41">
        <v>0.02</v>
      </c>
      <c r="O12" s="42">
        <f t="shared" si="0"/>
        <v>22</v>
      </c>
      <c r="P12" s="46">
        <v>0</v>
      </c>
      <c r="Q12" s="53">
        <v>0</v>
      </c>
      <c r="R12" s="19"/>
    </row>
    <row r="13" spans="1:18" s="1" customFormat="1" ht="33.75" customHeight="1">
      <c r="A13" s="19"/>
      <c r="B13" s="20"/>
      <c r="C13" s="21"/>
      <c r="D13" s="19"/>
      <c r="E13" s="22"/>
      <c r="F13" s="23"/>
      <c r="G13" s="24"/>
      <c r="H13" s="25">
        <v>44721</v>
      </c>
      <c r="I13" s="43"/>
      <c r="J13" s="43"/>
      <c r="K13" s="44"/>
      <c r="L13" s="25">
        <v>44722</v>
      </c>
      <c r="M13" s="45">
        <v>1160238.74</v>
      </c>
      <c r="N13" s="41">
        <v>0.02</v>
      </c>
      <c r="O13" s="42">
        <f t="shared" si="0"/>
        <v>1</v>
      </c>
      <c r="P13" s="46">
        <v>0</v>
      </c>
      <c r="Q13" s="53">
        <v>0</v>
      </c>
      <c r="R13" s="19"/>
    </row>
    <row r="14" spans="1:18" s="1" customFormat="1" ht="33.75" customHeight="1">
      <c r="A14" s="26"/>
      <c r="B14" s="27"/>
      <c r="C14" s="28"/>
      <c r="D14" s="26"/>
      <c r="E14" s="29"/>
      <c r="F14" s="30"/>
      <c r="G14" s="31"/>
      <c r="H14" s="25">
        <v>44722</v>
      </c>
      <c r="I14" s="47"/>
      <c r="J14" s="47"/>
      <c r="K14" s="48"/>
      <c r="L14" s="25">
        <v>44729</v>
      </c>
      <c r="M14" s="45">
        <v>863045.19</v>
      </c>
      <c r="N14" s="41">
        <v>0.02</v>
      </c>
      <c r="O14" s="42">
        <f t="shared" si="0"/>
        <v>7</v>
      </c>
      <c r="P14" s="46">
        <v>0</v>
      </c>
      <c r="Q14" s="53">
        <v>0</v>
      </c>
      <c r="R14" s="26"/>
    </row>
    <row r="15" spans="1:18" s="2" customFormat="1" ht="30" customHeight="1">
      <c r="A15" s="32" t="s">
        <v>28</v>
      </c>
      <c r="B15" s="32"/>
      <c r="C15" s="32"/>
      <c r="D15" s="32">
        <f>SUM(D4:D5)</f>
        <v>2000000</v>
      </c>
      <c r="E15" s="32"/>
      <c r="F15" s="32"/>
      <c r="G15" s="32"/>
      <c r="H15" s="32"/>
      <c r="I15" s="32"/>
      <c r="J15" s="32"/>
      <c r="K15" s="32"/>
      <c r="L15" s="32"/>
      <c r="M15" s="32">
        <f>SUM(M4:M5)</f>
        <v>3800000</v>
      </c>
      <c r="N15" s="32"/>
      <c r="O15" s="32"/>
      <c r="P15" s="32"/>
      <c r="Q15" s="32">
        <f>SUM(Q4:Q5)</f>
        <v>39966.67</v>
      </c>
      <c r="R15" s="32"/>
    </row>
    <row r="16" spans="1:18" ht="18.75" customHeight="1">
      <c r="A16" s="33" t="s">
        <v>29</v>
      </c>
      <c r="B16" s="33"/>
      <c r="C16" s="33"/>
      <c r="D16" s="33"/>
      <c r="E16" s="33"/>
      <c r="F16" s="33"/>
      <c r="G16" s="33"/>
      <c r="H16" s="33"/>
      <c r="I16" s="33"/>
      <c r="J16" s="33"/>
      <c r="K16" s="33"/>
      <c r="L16" s="33"/>
      <c r="M16" s="49"/>
      <c r="N16" s="33"/>
      <c r="O16" s="33"/>
      <c r="P16" s="33"/>
      <c r="Q16" s="33"/>
      <c r="R16" s="33"/>
    </row>
  </sheetData>
  <sheetProtection/>
  <mergeCells count="15">
    <mergeCell ref="A1:R1"/>
    <mergeCell ref="A2:J2"/>
    <mergeCell ref="M2:P2"/>
    <mergeCell ref="A16:R16"/>
    <mergeCell ref="A4:A14"/>
    <mergeCell ref="B4:B14"/>
    <mergeCell ref="C4:C14"/>
    <mergeCell ref="D4:D14"/>
    <mergeCell ref="E4:E14"/>
    <mergeCell ref="F4:F14"/>
    <mergeCell ref="G4:G14"/>
    <mergeCell ref="I4:I14"/>
    <mergeCell ref="J4:J14"/>
    <mergeCell ref="K4:K14"/>
    <mergeCell ref="R4:R14"/>
  </mergeCells>
  <printOptions/>
  <pageMargins left="0.11999999999999998" right="0.11999999999999998" top="0.63" bottom="0.51" header="0.28" footer="0.11999999999999998"/>
  <pageSetup fitToHeight="1" fitToWidth="1" orientation="landscape" paperSize="9" scale="95"/>
</worksheet>
</file>

<file path=xl/worksheets/sheet3.xml><?xml version="1.0" encoding="utf-8"?>
<worksheet xmlns="http://schemas.openxmlformats.org/spreadsheetml/2006/main" xmlns:r="http://schemas.openxmlformats.org/officeDocument/2006/relationships">
  <dimension ref="A1:A1"/>
  <sheetViews>
    <sheetView workbookViewId="0" topLeftCell="A5">
      <selection activeCell="C19" sqref="C19"/>
    </sheetView>
  </sheetViews>
  <sheetFormatPr defaultColWidth="7.87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小小舒</cp:lastModifiedBy>
  <cp:lastPrinted>2018-04-30T03:34:02Z</cp:lastPrinted>
  <dcterms:created xsi:type="dcterms:W3CDTF">1996-12-17T01:32:42Z</dcterms:created>
  <dcterms:modified xsi:type="dcterms:W3CDTF">2022-07-21T10:13:55Z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ies>
</file>