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总表" sheetId="14" r:id="rId1"/>
  </sheets>
  <definedNames>
    <definedName name="_xlnm._FilterDatabase" localSheetId="0" hidden="1">总表!$A$4:$R$119</definedName>
  </definedNames>
  <calcPr calcId="144525"/>
</workbook>
</file>

<file path=xl/sharedStrings.xml><?xml version="1.0" encoding="utf-8"?>
<sst xmlns="http://schemas.openxmlformats.org/spreadsheetml/2006/main" count="647" uniqueCount="259">
  <si>
    <t>附件</t>
  </si>
  <si>
    <t>万宁市2023年1月份脱贫人口小额信贷贷款贴息名单</t>
  </si>
  <si>
    <t>填报单位（盖章）：</t>
  </si>
  <si>
    <t>万宁市金融办                                                                                                                                    2023年1月</t>
  </si>
  <si>
    <t>序号</t>
  </si>
  <si>
    <t>借款类别（1）</t>
  </si>
  <si>
    <t>借款人姓名（或农民专业合作社名称）（2）</t>
  </si>
  <si>
    <t>借款金额（3）</t>
  </si>
  <si>
    <t>借款用途（4）</t>
  </si>
  <si>
    <t>借款利率（5）</t>
  </si>
  <si>
    <t>借款日期（6）</t>
  </si>
  <si>
    <t>借款期限（7）</t>
  </si>
  <si>
    <t>借款人性别（8）</t>
  </si>
  <si>
    <t>户籍地址（或注册地址）（9）</t>
  </si>
  <si>
    <t>贷款到期日（10）</t>
  </si>
  <si>
    <t>可贴息贷款金额（11）</t>
  </si>
  <si>
    <t>贴息率（12）</t>
  </si>
  <si>
    <t>可贴息天数（13）</t>
  </si>
  <si>
    <t>预计贴息金额（14）</t>
  </si>
  <si>
    <t>经办金融机构（15）</t>
  </si>
  <si>
    <t>结清时间（16）</t>
  </si>
  <si>
    <t>备注（17）</t>
  </si>
  <si>
    <t>脱贫人口小贷</t>
  </si>
  <si>
    <t>邢迈</t>
  </si>
  <si>
    <t>种植瓜菜及养猪</t>
  </si>
  <si>
    <t>36个月</t>
  </si>
  <si>
    <t>女</t>
  </si>
  <si>
    <t>礼记镇农联村委会</t>
  </si>
  <si>
    <t>海南万宁农村商业银行股份有限公司</t>
  </si>
  <si>
    <t>李春来</t>
  </si>
  <si>
    <t>养殖家禽</t>
  </si>
  <si>
    <t>12个月</t>
  </si>
  <si>
    <t>大茂镇联益村委会</t>
  </si>
  <si>
    <t>何亚梅</t>
  </si>
  <si>
    <t>种植西瓜</t>
  </si>
  <si>
    <t>北大镇中兴村委会坡园村</t>
  </si>
  <si>
    <t>蔡亲桂</t>
  </si>
  <si>
    <t>养牛</t>
  </si>
  <si>
    <t>男</t>
  </si>
  <si>
    <t>和乐镇英文村委会</t>
  </si>
  <si>
    <t>文翠玉</t>
  </si>
  <si>
    <t>种植槟榔</t>
  </si>
  <si>
    <t>礼纪镇三星村委会边山村</t>
  </si>
  <si>
    <t>唐电卿</t>
  </si>
  <si>
    <t>槟榔管理周转资金</t>
  </si>
  <si>
    <t>龙滚镇多格村委会上卿村下队005号</t>
  </si>
  <si>
    <t>曾荷梅</t>
  </si>
  <si>
    <t>龙滚镇治坡村委会蓝田村047号</t>
  </si>
  <si>
    <t>陈菊梅</t>
  </si>
  <si>
    <t>龙滚镇和顺村委会和顺村004号</t>
  </si>
  <si>
    <t>苏余</t>
  </si>
  <si>
    <t>养鸡</t>
  </si>
  <si>
    <t>长丰镇福田村委会</t>
  </si>
  <si>
    <t>黄宏强</t>
  </si>
  <si>
    <t>养猪</t>
  </si>
  <si>
    <t>北大镇尖岭村委会大坡村</t>
  </si>
  <si>
    <t>蔡燕军</t>
  </si>
  <si>
    <t>种植莲雾</t>
  </si>
  <si>
    <t>24个月</t>
  </si>
  <si>
    <t>北大镇尖岭村委会后朗村</t>
  </si>
  <si>
    <t>杨亚富</t>
  </si>
  <si>
    <t>大茂镇红庄村委会</t>
  </si>
  <si>
    <t>吴东贵</t>
  </si>
  <si>
    <t>购买种子</t>
  </si>
  <si>
    <t>东澳镇镜门村委会</t>
  </si>
  <si>
    <t>吴亚四</t>
  </si>
  <si>
    <t>购买鱼料</t>
  </si>
  <si>
    <t>东澳镇乐南村委会</t>
  </si>
  <si>
    <t>吴景青</t>
  </si>
  <si>
    <t>崔春花</t>
  </si>
  <si>
    <t>崔亚浪</t>
  </si>
  <si>
    <t>东澳镇裕后村委会</t>
  </si>
  <si>
    <t>潘名卫</t>
  </si>
  <si>
    <t>购买肥料</t>
  </si>
  <si>
    <t>东澳镇新华村委会</t>
  </si>
  <si>
    <t>陈王峰</t>
  </si>
  <si>
    <t>种植瓜菜</t>
  </si>
  <si>
    <t>东澳镇分洪村委会</t>
  </si>
  <si>
    <t>崔学宁</t>
  </si>
  <si>
    <t>林天荣</t>
  </si>
  <si>
    <t>东澳镇新村村委会</t>
  </si>
  <si>
    <t>王小芬</t>
  </si>
  <si>
    <t>东澳镇凤岭村委会</t>
  </si>
  <si>
    <t>文莲珍</t>
  </si>
  <si>
    <t>东澳镇集丰村委会</t>
  </si>
  <si>
    <t>蔡圣虎</t>
  </si>
  <si>
    <t>钟良</t>
  </si>
  <si>
    <t>欧先勇</t>
  </si>
  <si>
    <t>卓廷和</t>
  </si>
  <si>
    <t>东澳镇龙山村委会</t>
  </si>
  <si>
    <t>陈期仁</t>
  </si>
  <si>
    <t>东澳镇岛光村委会</t>
  </si>
  <si>
    <t>陈亚雅</t>
  </si>
  <si>
    <t>东澳镇新群村委会</t>
  </si>
  <si>
    <t>欧泽峰</t>
  </si>
  <si>
    <t>长丰镇边肚村委会下沟村</t>
  </si>
  <si>
    <t>何贤月</t>
  </si>
  <si>
    <t>北大镇军山村委会雷打石村</t>
  </si>
  <si>
    <t>顾莉娜</t>
  </si>
  <si>
    <t>冯进南</t>
  </si>
  <si>
    <t>北大镇红星村委会江宅村</t>
  </si>
  <si>
    <t>吴业豹</t>
  </si>
  <si>
    <t>养鸭</t>
  </si>
  <si>
    <t>后安镇后安村委会</t>
  </si>
  <si>
    <t>周少军</t>
  </si>
  <si>
    <t>后安镇坡头村委会</t>
  </si>
  <si>
    <t>陈文良</t>
  </si>
  <si>
    <t>龙滚镇文曲村委会</t>
  </si>
  <si>
    <t>符会明</t>
  </si>
  <si>
    <t>龙滚镇和顺村委会和顺村003号</t>
  </si>
  <si>
    <t>黄之云</t>
  </si>
  <si>
    <t>购买槟榔苗</t>
  </si>
  <si>
    <t>南桥镇南桥村委会</t>
  </si>
  <si>
    <t>王圣荣</t>
  </si>
  <si>
    <t>三更罗镇上溪村委会</t>
  </si>
  <si>
    <t>黄霞</t>
  </si>
  <si>
    <t>万城镇红山村委</t>
  </si>
  <si>
    <t>杨燕娜</t>
  </si>
  <si>
    <t>管理槟榔</t>
  </si>
  <si>
    <t>万城镇宾王村委会</t>
  </si>
  <si>
    <t>王和强</t>
  </si>
  <si>
    <t>万城镇红山村委会</t>
  </si>
  <si>
    <t>温东荣</t>
  </si>
  <si>
    <t>王朝帅</t>
  </si>
  <si>
    <t>南桥镇高龙村委会</t>
  </si>
  <si>
    <t>王有易</t>
  </si>
  <si>
    <t>南桥镇桥北村委会</t>
  </si>
  <si>
    <t>陈成豪</t>
  </si>
  <si>
    <t>南桥镇桥北村委会联埇村</t>
  </si>
  <si>
    <t>蔡玉弟</t>
  </si>
  <si>
    <t>北大镇坚西村委会</t>
  </si>
  <si>
    <t>陈亚吉</t>
  </si>
  <si>
    <t>马绪孝</t>
  </si>
  <si>
    <t>长丰镇马坡村委会</t>
  </si>
  <si>
    <t>符书辉</t>
  </si>
  <si>
    <t>长丰镇大洲村委会</t>
  </si>
  <si>
    <t>顾贤江</t>
  </si>
  <si>
    <t>种植胡椒</t>
  </si>
  <si>
    <t>长丰镇长丰村委会</t>
  </si>
  <si>
    <t>黄好良</t>
  </si>
  <si>
    <t>种植菠萝蜜</t>
  </si>
  <si>
    <t>南桥镇桥南村委会</t>
  </si>
  <si>
    <t>19000</t>
  </si>
  <si>
    <t>18000</t>
  </si>
  <si>
    <t>16800</t>
  </si>
  <si>
    <t>15800</t>
  </si>
  <si>
    <t>10000</t>
  </si>
  <si>
    <t>林世皎</t>
  </si>
  <si>
    <t>捕鱼</t>
  </si>
  <si>
    <t>和乐镇港上村委会</t>
  </si>
  <si>
    <t>27578</t>
  </si>
  <si>
    <t>25078</t>
  </si>
  <si>
    <t>25076.1</t>
  </si>
  <si>
    <t>25066.1</t>
  </si>
  <si>
    <t>25043.23</t>
  </si>
  <si>
    <t>20127.35</t>
  </si>
  <si>
    <t>符仁斌</t>
  </si>
  <si>
    <t>6814.46</t>
  </si>
  <si>
    <t>6239.61</t>
  </si>
  <si>
    <t>5765.61</t>
  </si>
  <si>
    <t>5560.61</t>
  </si>
  <si>
    <t>5282.73</t>
  </si>
  <si>
    <t>4296.85</t>
  </si>
  <si>
    <t>4256.85</t>
  </si>
  <si>
    <t>3973.7</t>
  </si>
  <si>
    <t>3693.7</t>
  </si>
  <si>
    <t>3494.67</t>
  </si>
  <si>
    <t>3418.67</t>
  </si>
  <si>
    <t>3119.12</t>
  </si>
  <si>
    <t>3032.21</t>
  </si>
  <si>
    <t>2743.38</t>
  </si>
  <si>
    <t>2454.6</t>
  </si>
  <si>
    <t>2264.96</t>
  </si>
  <si>
    <t>1982.29</t>
  </si>
  <si>
    <t>1690.66</t>
  </si>
  <si>
    <t>1397.35</t>
  </si>
  <si>
    <t>1104.54</t>
  </si>
  <si>
    <t>809.21</t>
  </si>
  <si>
    <t>512.21</t>
  </si>
  <si>
    <t>脱贫人口小额贷款</t>
  </si>
  <si>
    <t>王光明</t>
  </si>
  <si>
    <t>养鹅</t>
  </si>
  <si>
    <t>24月</t>
  </si>
  <si>
    <t>北大镇尖岭村委会南门寨村</t>
  </si>
  <si>
    <t>邮储银行万宁市支行</t>
  </si>
  <si>
    <t>张丽华</t>
  </si>
  <si>
    <t>36月</t>
  </si>
  <si>
    <t>长丰镇边肚村委会高郎村</t>
  </si>
  <si>
    <t>吴运卿</t>
  </si>
  <si>
    <t>饲养羊</t>
  </si>
  <si>
    <t>万城镇三联村委会书田村4队</t>
  </si>
  <si>
    <t>胡永垒</t>
  </si>
  <si>
    <t>养殖羊</t>
  </si>
  <si>
    <t>北大镇北大村委会加槽村二队</t>
  </si>
  <si>
    <t>翁雪群</t>
  </si>
  <si>
    <t>水果种植</t>
  </si>
  <si>
    <t>后安镇龙田村委会山尾村</t>
  </si>
  <si>
    <t>2025-10-12</t>
  </si>
  <si>
    <t>农业银行万宁市支行</t>
  </si>
  <si>
    <t>林芳</t>
  </si>
  <si>
    <t>三更罗镇头村村委会大洋村</t>
  </si>
  <si>
    <t>2025-07-29</t>
  </si>
  <si>
    <t>邓厚文</t>
  </si>
  <si>
    <t>种植</t>
  </si>
  <si>
    <t>三更罗镇加苗村委会苗七村</t>
  </si>
  <si>
    <t>2025-06-29</t>
  </si>
  <si>
    <t>翁太权</t>
  </si>
  <si>
    <t>养殖</t>
  </si>
  <si>
    <t>和乐镇港下村</t>
  </si>
  <si>
    <t>林带第</t>
  </si>
  <si>
    <t>和乐镇英豪村</t>
  </si>
  <si>
    <t>黄文朝</t>
  </si>
  <si>
    <t>三更罗镇加润村委会南头营村</t>
  </si>
  <si>
    <t>黄兵</t>
  </si>
  <si>
    <t>三更罗镇田堆村委会田堆村</t>
  </si>
  <si>
    <t>黄明连</t>
  </si>
  <si>
    <t>万城镇车头村委会车头村第一队第一村民小组</t>
  </si>
  <si>
    <t>2025-07-28</t>
  </si>
  <si>
    <t>李燕</t>
  </si>
  <si>
    <t>三更罗镇南平村委会母仔田村</t>
  </si>
  <si>
    <t>2025-07-27</t>
  </si>
  <si>
    <t>王爱金</t>
  </si>
  <si>
    <t>三更罗镇二村村委会二村村</t>
  </si>
  <si>
    <t>2025-07-26</t>
  </si>
  <si>
    <t>林觉宏</t>
  </si>
  <si>
    <t>三更罗镇石福村委会二队37号</t>
  </si>
  <si>
    <t>王月娟</t>
  </si>
  <si>
    <t>礼纪镇三星村委会贡市村018号</t>
  </si>
  <si>
    <t>胡天雄</t>
  </si>
  <si>
    <t>三更罗镇加苗村委会苗八村</t>
  </si>
  <si>
    <t>黄亿兰</t>
  </si>
  <si>
    <t>三更罗镇石平盘村委会石盘村004号</t>
  </si>
  <si>
    <t>2024-10-08</t>
  </si>
  <si>
    <t>李光右</t>
  </si>
  <si>
    <t>2024-09-29</t>
  </si>
  <si>
    <t>黄振兴</t>
  </si>
  <si>
    <t>三更罗镇头村村委会三曲溪村</t>
  </si>
  <si>
    <t>2023-12-08</t>
  </si>
  <si>
    <t>黄成关</t>
  </si>
  <si>
    <t>三更罗镇内岭村委会一队</t>
  </si>
  <si>
    <t>2023-10-14</t>
  </si>
  <si>
    <t>陈忠政</t>
  </si>
  <si>
    <t>南桥镇桥北村委会水割村023号</t>
  </si>
  <si>
    <t>2023-10-08</t>
  </si>
  <si>
    <t>杨体崖</t>
  </si>
  <si>
    <t>南桥镇桥中村委会田鹅二队026号</t>
  </si>
  <si>
    <t>2023-09-29</t>
  </si>
  <si>
    <t>冯应山</t>
  </si>
  <si>
    <t>和乐镇泗水村委会坑门仔村</t>
  </si>
  <si>
    <t>倪世山</t>
  </si>
  <si>
    <t>山根镇横山村委会下村</t>
  </si>
  <si>
    <t>2023-01-12</t>
  </si>
  <si>
    <t>合  计</t>
  </si>
  <si>
    <t>备注：贷款类别（1）中是指如妇女小贷、脱贫人口小额信贷、一般农民小贷、农民专业合作社贷款等类别。</t>
  </si>
  <si>
    <t>行长：</t>
  </si>
  <si>
    <t>财务负责人：</t>
  </si>
  <si>
    <t>信贷部负责人：</t>
  </si>
  <si>
    <t>审核人：</t>
  </si>
  <si>
    <t>填表人：</t>
  </si>
</sst>
</file>

<file path=xl/styles.xml><?xml version="1.0" encoding="utf-8"?>
<styleSheet xmlns="http://schemas.openxmlformats.org/spreadsheetml/2006/main">
  <numFmts count="10">
    <numFmt numFmtId="176" formatCode="yyyy/mm/dd"/>
    <numFmt numFmtId="177" formatCode="yyyy/m/d;@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yyyy/mm/dd;@"/>
    <numFmt numFmtId="179" formatCode="0.00_);\(0.00\)"/>
    <numFmt numFmtId="42" formatCode="_ &quot;￥&quot;* #,##0_ ;_ &quot;￥&quot;* \-#,##0_ ;_ &quot;￥&quot;* &quot;-&quot;_ ;_ @_ "/>
    <numFmt numFmtId="180" formatCode="0_ "/>
    <numFmt numFmtId="181" formatCode="0.00_ "/>
  </numFmts>
  <fonts count="35">
    <font>
      <sz val="11"/>
      <color theme="1"/>
      <name val="宋体"/>
      <charset val="134"/>
      <scheme val="minor"/>
    </font>
    <font>
      <sz val="15"/>
      <name val="黑体"/>
      <charset val="134"/>
    </font>
    <font>
      <sz val="12"/>
      <name val="宋体"/>
      <charset val="134"/>
    </font>
    <font>
      <sz val="18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name val="Tahoma"/>
      <charset val="134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94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/>
    <xf numFmtId="0" fontId="13" fillId="0" borderId="0">
      <alignment vertical="center"/>
    </xf>
    <xf numFmtId="0" fontId="21" fillId="0" borderId="0"/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21" fillId="0" borderId="0"/>
    <xf numFmtId="0" fontId="21" fillId="0" borderId="0"/>
    <xf numFmtId="0" fontId="1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27" fillId="10" borderId="8" applyNumberFormat="0" applyAlignment="0" applyProtection="0">
      <alignment vertical="center"/>
    </xf>
    <xf numFmtId="0" fontId="28" fillId="31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21" fillId="0" borderId="0">
      <alignment vertical="top"/>
    </xf>
    <xf numFmtId="0" fontId="13" fillId="0" borderId="0">
      <alignment vertical="center"/>
    </xf>
    <xf numFmtId="0" fontId="15" fillId="0" borderId="0">
      <alignment vertical="center"/>
    </xf>
    <xf numFmtId="0" fontId="32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0" borderId="0"/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/>
    <xf numFmtId="0" fontId="19" fillId="0" borderId="0" applyNumberForma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18" borderId="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14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0" fontId="6" fillId="0" borderId="1" xfId="79" applyNumberFormat="1" applyFont="1" applyFill="1" applyBorder="1" applyAlignment="1">
      <alignment horizontal="center" vertical="center" wrapText="1"/>
    </xf>
    <xf numFmtId="0" fontId="6" fillId="0" borderId="1" xfId="57" applyFont="1" applyBorder="1" applyAlignment="1">
      <alignment horizontal="center" vertical="center" wrapText="1"/>
    </xf>
    <xf numFmtId="0" fontId="6" fillId="0" borderId="1" xfId="14" applyFont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 wrapText="1"/>
    </xf>
    <xf numFmtId="10" fontId="6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61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8" fontId="6" fillId="3" borderId="1" xfId="0" applyNumberFormat="1" applyFont="1" applyFill="1" applyBorder="1" applyAlignment="1">
      <alignment horizontal="center" vertical="center" wrapText="1"/>
    </xf>
    <xf numFmtId="0" fontId="6" fillId="0" borderId="1" xfId="64" applyFont="1" applyBorder="1" applyAlignment="1">
      <alignment horizontal="center" vertical="center" wrapText="1"/>
    </xf>
    <xf numFmtId="177" fontId="6" fillId="0" borderId="1" xfId="88" applyNumberFormat="1" applyFont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0" fontId="6" fillId="0" borderId="1" xfId="15" applyFont="1" applyFill="1" applyBorder="1" applyAlignment="1">
      <alignment horizontal="center" vertical="center" wrapText="1"/>
    </xf>
    <xf numFmtId="0" fontId="6" fillId="3" borderId="1" xfId="41" applyFont="1" applyFill="1" applyBorder="1" applyAlignment="1">
      <alignment horizontal="center" vertical="center" wrapText="1"/>
    </xf>
    <xf numFmtId="177" fontId="6" fillId="0" borderId="1" xfId="46" applyNumberFormat="1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 wrapText="1"/>
    </xf>
    <xf numFmtId="49" fontId="6" fillId="2" borderId="1" xfId="41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15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6" fillId="2" borderId="1" xfId="5" applyNumberFormat="1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1" xfId="0" applyNumberFormat="1" applyFont="1" applyFill="1" applyBorder="1" applyAlignment="1" applyProtection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180" fontId="6" fillId="3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0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 applyProtection="1">
      <alignment horizontal="center" vertical="center"/>
    </xf>
    <xf numFmtId="181" fontId="6" fillId="3" borderId="1" xfId="0" applyNumberFormat="1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13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 applyProtection="1">
      <alignment horizontal="center" vertical="center" wrapText="1"/>
    </xf>
    <xf numFmtId="181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81" fontId="6" fillId="0" borderId="1" xfId="0" applyNumberFormat="1" applyFont="1" applyFill="1" applyBorder="1" applyAlignment="1" quotePrefix="1">
      <alignment horizontal="center" vertical="center" wrapText="1"/>
    </xf>
  </cellXfs>
  <cellStyles count="94">
    <cellStyle name="常规" xfId="0" builtinId="0"/>
    <cellStyle name="常规_Sheet1_194" xfId="1"/>
    <cellStyle name="常规_Sheet1_186" xfId="2"/>
    <cellStyle name="常规_妇女贴息" xfId="3"/>
    <cellStyle name="常规_Sheet1_183" xfId="4"/>
    <cellStyle name="常规_Sheet1_13" xfId="5"/>
    <cellStyle name="常规_Sheet1_138" xfId="6"/>
    <cellStyle name="常规_Sheet1_143" xfId="7"/>
    <cellStyle name="常规_Sheet1_4_修改过的表" xfId="8"/>
    <cellStyle name="常规_Sheet1_321" xfId="9"/>
    <cellStyle name="常规_Sheet1_136" xfId="10"/>
    <cellStyle name="常规_Sheet1_141" xfId="11"/>
    <cellStyle name="常规_Sheet1_107" xfId="12"/>
    <cellStyle name="常规_Sheet1" xfId="13"/>
    <cellStyle name="常规_Sheet1_326" xfId="14"/>
    <cellStyle name="常规_Sheet1_325" xfId="15"/>
    <cellStyle name="常规_Sheet1_142" xfId="16"/>
    <cellStyle name="常规_Sheet1_137" xfId="17"/>
    <cellStyle name="常规_Sheet1_131" xfId="18"/>
    <cellStyle name="常规_Sheet1_324" xfId="19"/>
    <cellStyle name="常规 12" xfId="20"/>
    <cellStyle name="常规_Sheet1_7" xfId="21"/>
    <cellStyle name="60% - 强调文字颜色 6" xfId="22" builtinId="52"/>
    <cellStyle name="20% - 强调文字颜色 6" xfId="23" builtinId="50"/>
    <cellStyle name="常规_Sheet1_139" xfId="24"/>
    <cellStyle name="输出" xfId="25" builtinId="21"/>
    <cellStyle name="检查单元格" xfId="26" builtinId="23"/>
    <cellStyle name="常规_Sheet1_140" xfId="27"/>
    <cellStyle name="常规_Sheet1_135" xfId="28"/>
    <cellStyle name="差" xfId="29" builtinId="27"/>
    <cellStyle name="标题 1" xfId="30" builtinId="16"/>
    <cellStyle name="解释性文本" xfId="31" builtinId="53"/>
    <cellStyle name="标题 2" xfId="32" builtinId="17"/>
    <cellStyle name="40% - 强调文字颜色 5" xfId="33" builtinId="47"/>
    <cellStyle name="千位分隔[0]" xfId="34" builtinId="6"/>
    <cellStyle name="40% - 强调文字颜色 6" xfId="35" builtinId="51"/>
    <cellStyle name="超链接" xfId="36" builtinId="8"/>
    <cellStyle name="常规_Sheet1_110" xfId="37"/>
    <cellStyle name="强调文字颜色 5" xfId="38" builtinId="45"/>
    <cellStyle name="标题 3" xfId="39" builtinId="18"/>
    <cellStyle name="常规_Sheet1_134" xfId="40"/>
    <cellStyle name="常规_Sheet1_1 2" xfId="41"/>
    <cellStyle name="常规_Sheet1_109" xfId="42"/>
    <cellStyle name="常规_2021.04.30_1" xfId="43"/>
    <cellStyle name="汇总" xfId="44" builtinId="25"/>
    <cellStyle name="20% - 强调文字颜色 1" xfId="45" builtinId="30"/>
    <cellStyle name="常规_Sheet1_327" xfId="46"/>
    <cellStyle name="40% - 强调文字颜色 1" xfId="47" builtinId="31"/>
    <cellStyle name="强调文字颜色 6" xfId="48" builtinId="49"/>
    <cellStyle name="常规_Sheet1_108" xfId="49"/>
    <cellStyle name="常规_Sheet1_28" xfId="50"/>
    <cellStyle name="千位分隔" xfId="51" builtinId="3"/>
    <cellStyle name="标题" xfId="52" builtinId="15"/>
    <cellStyle name="常规_Sheet1_6" xfId="53"/>
    <cellStyle name="已访问的超链接" xfId="54" builtinId="9"/>
    <cellStyle name="40% - 强调文字颜色 4" xfId="55" builtinId="43"/>
    <cellStyle name="常规_Sheet1_323" xfId="56"/>
    <cellStyle name="常规_Sheet1_318" xfId="57"/>
    <cellStyle name="链接单元格" xfId="58" builtinId="24"/>
    <cellStyle name="标题 4" xfId="59" builtinId="19"/>
    <cellStyle name="20% - 强调文字颜色 2" xfId="60" builtinId="34"/>
    <cellStyle name="常规 10" xfId="61"/>
    <cellStyle name="货币[0]" xfId="62" builtinId="7"/>
    <cellStyle name="警告文本" xfId="63" builtinId="11"/>
    <cellStyle name="常规_Sheet1_328" xfId="64"/>
    <cellStyle name="常规_Sheet1 2" xfId="65"/>
    <cellStyle name="40% - 强调文字颜色 2" xfId="66" builtinId="35"/>
    <cellStyle name="注释" xfId="67" builtinId="10"/>
    <cellStyle name="60% - 强调文字颜色 3" xfId="68" builtinId="40"/>
    <cellStyle name="常规_2021.04.30" xfId="69"/>
    <cellStyle name="好" xfId="70" builtinId="26"/>
    <cellStyle name="常规_Sheet1_123" xfId="71"/>
    <cellStyle name="20% - 强调文字颜色 5" xfId="72" builtinId="46"/>
    <cellStyle name="适中" xfId="73" builtinId="28"/>
    <cellStyle name="计算" xfId="74" builtinId="22"/>
    <cellStyle name="强调文字颜色 1" xfId="75" builtinId="29"/>
    <cellStyle name="60% - 强调文字颜色 4" xfId="76" builtinId="44"/>
    <cellStyle name="60% - 强调文字颜色 1" xfId="77" builtinId="32"/>
    <cellStyle name="常规_Sheet1_102" xfId="78"/>
    <cellStyle name="常规_Sheet1_9" xfId="79"/>
    <cellStyle name="强调文字颜色 2" xfId="80" builtinId="33"/>
    <cellStyle name="60% - 强调文字颜色 5" xfId="81" builtinId="48"/>
    <cellStyle name="百分比" xfId="82" builtinId="5"/>
    <cellStyle name="60% - 强调文字颜色 2" xfId="83" builtinId="36"/>
    <cellStyle name="常规_Sheet1_103" xfId="84"/>
    <cellStyle name="货币" xfId="85" builtinId="4"/>
    <cellStyle name="强调文字颜色 3" xfId="86" builtinId="37"/>
    <cellStyle name="20% - 强调文字颜色 3" xfId="87" builtinId="38"/>
    <cellStyle name="常规_Sheet1_329" xfId="88"/>
    <cellStyle name="输入" xfId="89" builtinId="20"/>
    <cellStyle name="40% - 强调文字颜色 3" xfId="90" builtinId="39"/>
    <cellStyle name="常规_Sheet1_104" xfId="91"/>
    <cellStyle name="强调文字颜色 4" xfId="92" builtinId="41"/>
    <cellStyle name="20% - 强调文字颜色 4" xfId="93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117</xdr:row>
      <xdr:rowOff>0</xdr:rowOff>
    </xdr:from>
    <xdr:to>
      <xdr:col>10</xdr:col>
      <xdr:colOff>10160</xdr:colOff>
      <xdr:row>117</xdr:row>
      <xdr:rowOff>10160</xdr:rowOff>
    </xdr:to>
    <xdr:sp>
      <xdr:nvSpPr>
        <xdr:cNvPr id="2" name="矩形 1"/>
        <xdr:cNvSpPr>
          <a:spLocks noChangeAspect="1"/>
        </xdr:cNvSpPr>
      </xdr:nvSpPr>
      <xdr:spPr>
        <a:xfrm>
          <a:off x="6731635" y="603758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117</xdr:row>
      <xdr:rowOff>0</xdr:rowOff>
    </xdr:from>
    <xdr:to>
      <xdr:col>10</xdr:col>
      <xdr:colOff>10160</xdr:colOff>
      <xdr:row>117</xdr:row>
      <xdr:rowOff>11430</xdr:rowOff>
    </xdr:to>
    <xdr:sp>
      <xdr:nvSpPr>
        <xdr:cNvPr id="3" name="矩形 1"/>
        <xdr:cNvSpPr>
          <a:spLocks noChangeAspect="1"/>
        </xdr:cNvSpPr>
      </xdr:nvSpPr>
      <xdr:spPr>
        <a:xfrm>
          <a:off x="6731635" y="603758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117</xdr:row>
      <xdr:rowOff>0</xdr:rowOff>
    </xdr:from>
    <xdr:to>
      <xdr:col>10</xdr:col>
      <xdr:colOff>10160</xdr:colOff>
      <xdr:row>117</xdr:row>
      <xdr:rowOff>10160</xdr:rowOff>
    </xdr:to>
    <xdr:sp>
      <xdr:nvSpPr>
        <xdr:cNvPr id="4" name="矩形 1"/>
        <xdr:cNvSpPr>
          <a:spLocks noChangeAspect="1"/>
        </xdr:cNvSpPr>
      </xdr:nvSpPr>
      <xdr:spPr>
        <a:xfrm>
          <a:off x="6731635" y="603758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117</xdr:row>
      <xdr:rowOff>0</xdr:rowOff>
    </xdr:from>
    <xdr:to>
      <xdr:col>10</xdr:col>
      <xdr:colOff>10160</xdr:colOff>
      <xdr:row>117</xdr:row>
      <xdr:rowOff>10160</xdr:rowOff>
    </xdr:to>
    <xdr:sp>
      <xdr:nvSpPr>
        <xdr:cNvPr id="5" name="矩形 1"/>
        <xdr:cNvSpPr>
          <a:spLocks noChangeAspect="1"/>
        </xdr:cNvSpPr>
      </xdr:nvSpPr>
      <xdr:spPr>
        <a:xfrm>
          <a:off x="6731635" y="603758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117</xdr:row>
      <xdr:rowOff>0</xdr:rowOff>
    </xdr:from>
    <xdr:to>
      <xdr:col>10</xdr:col>
      <xdr:colOff>10160</xdr:colOff>
      <xdr:row>117</xdr:row>
      <xdr:rowOff>10160</xdr:rowOff>
    </xdr:to>
    <xdr:sp>
      <xdr:nvSpPr>
        <xdr:cNvPr id="6" name="矩形 1"/>
        <xdr:cNvSpPr>
          <a:spLocks noChangeAspect="1"/>
        </xdr:cNvSpPr>
      </xdr:nvSpPr>
      <xdr:spPr>
        <a:xfrm>
          <a:off x="6731635" y="603758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10160</xdr:colOff>
      <xdr:row>117</xdr:row>
      <xdr:rowOff>10160</xdr:rowOff>
    </xdr:to>
    <xdr:sp>
      <xdr:nvSpPr>
        <xdr:cNvPr id="7" name="矩形 5"/>
        <xdr:cNvSpPr>
          <a:spLocks noChangeAspect="1"/>
        </xdr:cNvSpPr>
      </xdr:nvSpPr>
      <xdr:spPr>
        <a:xfrm>
          <a:off x="8693150" y="603758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117</xdr:row>
      <xdr:rowOff>0</xdr:rowOff>
    </xdr:from>
    <xdr:to>
      <xdr:col>10</xdr:col>
      <xdr:colOff>10160</xdr:colOff>
      <xdr:row>117</xdr:row>
      <xdr:rowOff>9525</xdr:rowOff>
    </xdr:to>
    <xdr:sp>
      <xdr:nvSpPr>
        <xdr:cNvPr id="8" name="矩形 1"/>
        <xdr:cNvSpPr>
          <a:spLocks noChangeAspect="1"/>
        </xdr:cNvSpPr>
      </xdr:nvSpPr>
      <xdr:spPr>
        <a:xfrm>
          <a:off x="6731635" y="603758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117</xdr:row>
      <xdr:rowOff>0</xdr:rowOff>
    </xdr:from>
    <xdr:to>
      <xdr:col>10</xdr:col>
      <xdr:colOff>10160</xdr:colOff>
      <xdr:row>117</xdr:row>
      <xdr:rowOff>10160</xdr:rowOff>
    </xdr:to>
    <xdr:sp>
      <xdr:nvSpPr>
        <xdr:cNvPr id="9" name="矩形 1"/>
        <xdr:cNvSpPr>
          <a:spLocks noChangeAspect="1"/>
        </xdr:cNvSpPr>
      </xdr:nvSpPr>
      <xdr:spPr>
        <a:xfrm>
          <a:off x="6731635" y="603758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117</xdr:row>
      <xdr:rowOff>0</xdr:rowOff>
    </xdr:from>
    <xdr:to>
      <xdr:col>10</xdr:col>
      <xdr:colOff>10160</xdr:colOff>
      <xdr:row>117</xdr:row>
      <xdr:rowOff>10160</xdr:rowOff>
    </xdr:to>
    <xdr:sp>
      <xdr:nvSpPr>
        <xdr:cNvPr id="10" name="矩形 1"/>
        <xdr:cNvSpPr>
          <a:spLocks noChangeAspect="1"/>
        </xdr:cNvSpPr>
      </xdr:nvSpPr>
      <xdr:spPr>
        <a:xfrm>
          <a:off x="6731635" y="603758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10160</xdr:colOff>
      <xdr:row>117</xdr:row>
      <xdr:rowOff>10160</xdr:rowOff>
    </xdr:to>
    <xdr:sp>
      <xdr:nvSpPr>
        <xdr:cNvPr id="11" name="矩形 5"/>
        <xdr:cNvSpPr>
          <a:spLocks noChangeAspect="1"/>
        </xdr:cNvSpPr>
      </xdr:nvSpPr>
      <xdr:spPr>
        <a:xfrm>
          <a:off x="8693150" y="603758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10160</xdr:colOff>
      <xdr:row>117</xdr:row>
      <xdr:rowOff>10160</xdr:rowOff>
    </xdr:to>
    <xdr:sp>
      <xdr:nvSpPr>
        <xdr:cNvPr id="12" name="矩形 5"/>
        <xdr:cNvSpPr>
          <a:spLocks noChangeAspect="1"/>
        </xdr:cNvSpPr>
      </xdr:nvSpPr>
      <xdr:spPr>
        <a:xfrm>
          <a:off x="8693150" y="603758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10160</xdr:colOff>
      <xdr:row>117</xdr:row>
      <xdr:rowOff>8890</xdr:rowOff>
    </xdr:to>
    <xdr:sp>
      <xdr:nvSpPr>
        <xdr:cNvPr id="13" name="矩形 1"/>
        <xdr:cNvSpPr>
          <a:spLocks noChangeAspect="1"/>
        </xdr:cNvSpPr>
      </xdr:nvSpPr>
      <xdr:spPr>
        <a:xfrm>
          <a:off x="9273540" y="603758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10160</xdr:colOff>
      <xdr:row>117</xdr:row>
      <xdr:rowOff>8890</xdr:rowOff>
    </xdr:to>
    <xdr:sp>
      <xdr:nvSpPr>
        <xdr:cNvPr id="14" name="矩形 1"/>
        <xdr:cNvSpPr>
          <a:spLocks noChangeAspect="1"/>
        </xdr:cNvSpPr>
      </xdr:nvSpPr>
      <xdr:spPr>
        <a:xfrm>
          <a:off x="9273540" y="603758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10160</xdr:colOff>
      <xdr:row>117</xdr:row>
      <xdr:rowOff>10160</xdr:rowOff>
    </xdr:to>
    <xdr:sp>
      <xdr:nvSpPr>
        <xdr:cNvPr id="15" name="矩形 1"/>
        <xdr:cNvSpPr>
          <a:spLocks noChangeAspect="1"/>
        </xdr:cNvSpPr>
      </xdr:nvSpPr>
      <xdr:spPr>
        <a:xfrm>
          <a:off x="7446010" y="603758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10160</xdr:colOff>
      <xdr:row>117</xdr:row>
      <xdr:rowOff>11430</xdr:rowOff>
    </xdr:to>
    <xdr:sp>
      <xdr:nvSpPr>
        <xdr:cNvPr id="16" name="矩形 1"/>
        <xdr:cNvSpPr>
          <a:spLocks noChangeAspect="1"/>
        </xdr:cNvSpPr>
      </xdr:nvSpPr>
      <xdr:spPr>
        <a:xfrm>
          <a:off x="7446010" y="603758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10160</xdr:colOff>
      <xdr:row>117</xdr:row>
      <xdr:rowOff>10160</xdr:rowOff>
    </xdr:to>
    <xdr:sp>
      <xdr:nvSpPr>
        <xdr:cNvPr id="17" name="矩形 1"/>
        <xdr:cNvSpPr>
          <a:spLocks noChangeAspect="1"/>
        </xdr:cNvSpPr>
      </xdr:nvSpPr>
      <xdr:spPr>
        <a:xfrm>
          <a:off x="7446010" y="603758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10160</xdr:colOff>
      <xdr:row>117</xdr:row>
      <xdr:rowOff>10160</xdr:rowOff>
    </xdr:to>
    <xdr:sp>
      <xdr:nvSpPr>
        <xdr:cNvPr id="18" name="矩形 1"/>
        <xdr:cNvSpPr>
          <a:spLocks noChangeAspect="1"/>
        </xdr:cNvSpPr>
      </xdr:nvSpPr>
      <xdr:spPr>
        <a:xfrm>
          <a:off x="7446010" y="603758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10160</xdr:colOff>
      <xdr:row>117</xdr:row>
      <xdr:rowOff>10160</xdr:rowOff>
    </xdr:to>
    <xdr:sp>
      <xdr:nvSpPr>
        <xdr:cNvPr id="19" name="矩形 1"/>
        <xdr:cNvSpPr>
          <a:spLocks noChangeAspect="1"/>
        </xdr:cNvSpPr>
      </xdr:nvSpPr>
      <xdr:spPr>
        <a:xfrm>
          <a:off x="7446010" y="603758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10160</xdr:colOff>
      <xdr:row>117</xdr:row>
      <xdr:rowOff>9525</xdr:rowOff>
    </xdr:to>
    <xdr:sp>
      <xdr:nvSpPr>
        <xdr:cNvPr id="20" name="矩形 1"/>
        <xdr:cNvSpPr>
          <a:spLocks noChangeAspect="1"/>
        </xdr:cNvSpPr>
      </xdr:nvSpPr>
      <xdr:spPr>
        <a:xfrm>
          <a:off x="7446010" y="603758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10160</xdr:colOff>
      <xdr:row>117</xdr:row>
      <xdr:rowOff>10160</xdr:rowOff>
    </xdr:to>
    <xdr:sp>
      <xdr:nvSpPr>
        <xdr:cNvPr id="21" name="矩形 1"/>
        <xdr:cNvSpPr>
          <a:spLocks noChangeAspect="1"/>
        </xdr:cNvSpPr>
      </xdr:nvSpPr>
      <xdr:spPr>
        <a:xfrm>
          <a:off x="7446010" y="603758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117</xdr:row>
      <xdr:rowOff>0</xdr:rowOff>
    </xdr:from>
    <xdr:to>
      <xdr:col>11</xdr:col>
      <xdr:colOff>10160</xdr:colOff>
      <xdr:row>117</xdr:row>
      <xdr:rowOff>10160</xdr:rowOff>
    </xdr:to>
    <xdr:sp>
      <xdr:nvSpPr>
        <xdr:cNvPr id="22" name="矩形 1"/>
        <xdr:cNvSpPr>
          <a:spLocks noChangeAspect="1"/>
        </xdr:cNvSpPr>
      </xdr:nvSpPr>
      <xdr:spPr>
        <a:xfrm>
          <a:off x="7446010" y="603758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9"/>
  <sheetViews>
    <sheetView tabSelected="1" workbookViewId="0">
      <selection activeCell="V119" sqref="V119"/>
    </sheetView>
  </sheetViews>
  <sheetFormatPr defaultColWidth="9" defaultRowHeight="14.25"/>
  <cols>
    <col min="1" max="1" width="7.61666666666667" customWidth="1"/>
    <col min="2" max="2" width="8.075" customWidth="1"/>
    <col min="3" max="3" width="10.6916666666667" customWidth="1"/>
    <col min="4" max="4" width="9.125"/>
    <col min="7" max="7" width="9.375"/>
    <col min="9" max="9" width="7.45833333333333" customWidth="1"/>
    <col min="11" max="11" width="9.375"/>
    <col min="12" max="12" width="9.125"/>
    <col min="13" max="13" width="7.24166666666667" customWidth="1"/>
    <col min="14" max="14" width="7.61666666666667" customWidth="1"/>
    <col min="15" max="15" width="10.375"/>
    <col min="16" max="16" width="10.3833333333333" customWidth="1"/>
    <col min="17" max="17" width="9.375" customWidth="1"/>
    <col min="18" max="18" width="9.31666666666667" customWidth="1"/>
  </cols>
  <sheetData>
    <row r="1" ht="27" customHeight="1" spans="1:18">
      <c r="A1" s="1" t="s">
        <v>0</v>
      </c>
      <c r="B1" s="1"/>
      <c r="C1" s="2"/>
      <c r="D1" s="3"/>
      <c r="E1" s="2"/>
      <c r="F1" s="2"/>
      <c r="G1" s="2"/>
      <c r="H1" s="2"/>
      <c r="I1" s="2"/>
      <c r="J1" s="2"/>
      <c r="K1" s="2"/>
      <c r="L1" s="44"/>
      <c r="M1" s="2"/>
      <c r="N1" s="2"/>
      <c r="O1" s="2"/>
      <c r="P1" s="57"/>
      <c r="Q1" s="59"/>
      <c r="R1" s="60"/>
    </row>
    <row r="2" ht="32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7" customHeight="1" spans="1:18">
      <c r="A3" s="5" t="s">
        <v>2</v>
      </c>
      <c r="B3" s="5"/>
      <c r="C3" s="5"/>
      <c r="D3" s="6" t="s">
        <v>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1"/>
    </row>
    <row r="4" ht="57" spans="1:18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45" t="s">
        <v>14</v>
      </c>
      <c r="L4" s="45" t="s">
        <v>15</v>
      </c>
      <c r="M4" s="45" t="s">
        <v>16</v>
      </c>
      <c r="N4" s="45" t="s">
        <v>17</v>
      </c>
      <c r="O4" s="45" t="s">
        <v>18</v>
      </c>
      <c r="P4" s="58" t="s">
        <v>19</v>
      </c>
      <c r="Q4" s="45" t="s">
        <v>20</v>
      </c>
      <c r="R4" s="45" t="s">
        <v>21</v>
      </c>
    </row>
    <row r="5" ht="42" customHeight="1" spans="1:18">
      <c r="A5" s="8">
        <f>MAX($A$3:A4)+1</f>
        <v>1</v>
      </c>
      <c r="B5" s="9" t="s">
        <v>22</v>
      </c>
      <c r="C5" s="10" t="s">
        <v>23</v>
      </c>
      <c r="D5" s="11">
        <v>20000</v>
      </c>
      <c r="E5" s="23" t="s">
        <v>24</v>
      </c>
      <c r="F5" s="24">
        <v>0.0475</v>
      </c>
      <c r="G5" s="25">
        <v>44188</v>
      </c>
      <c r="H5" s="26" t="s">
        <v>25</v>
      </c>
      <c r="I5" s="46" t="s">
        <v>26</v>
      </c>
      <c r="J5" s="23" t="s">
        <v>27</v>
      </c>
      <c r="K5" s="47">
        <v>45283</v>
      </c>
      <c r="L5" s="22">
        <v>20000</v>
      </c>
      <c r="M5" s="24">
        <v>0.0475</v>
      </c>
      <c r="N5" s="33">
        <v>728</v>
      </c>
      <c r="O5" s="22">
        <f t="shared" ref="O5:O68" si="0">ROUND(L5*M5*N5/360,2)</f>
        <v>1921.11</v>
      </c>
      <c r="P5" s="22" t="s">
        <v>28</v>
      </c>
      <c r="Q5" s="32">
        <v>44927</v>
      </c>
      <c r="R5" s="62"/>
    </row>
    <row r="6" ht="42" customHeight="1" spans="1:18">
      <c r="A6" s="8">
        <f>MAX($A$3:A5)+1</f>
        <v>2</v>
      </c>
      <c r="B6" s="9" t="s">
        <v>22</v>
      </c>
      <c r="C6" s="10" t="s">
        <v>29</v>
      </c>
      <c r="D6" s="11">
        <v>1200</v>
      </c>
      <c r="E6" s="23" t="s">
        <v>30</v>
      </c>
      <c r="F6" s="24">
        <v>0.037</v>
      </c>
      <c r="G6" s="25">
        <v>44763</v>
      </c>
      <c r="H6" s="26" t="s">
        <v>31</v>
      </c>
      <c r="I6" s="46" t="s">
        <v>26</v>
      </c>
      <c r="J6" s="23" t="s">
        <v>32</v>
      </c>
      <c r="K6" s="47">
        <v>45128</v>
      </c>
      <c r="L6" s="22">
        <v>1200</v>
      </c>
      <c r="M6" s="24">
        <v>0.037</v>
      </c>
      <c r="N6" s="33">
        <v>170</v>
      </c>
      <c r="O6" s="22">
        <f t="shared" si="0"/>
        <v>20.97</v>
      </c>
      <c r="P6" s="22" t="s">
        <v>28</v>
      </c>
      <c r="Q6" s="32">
        <v>44937</v>
      </c>
      <c r="R6" s="62"/>
    </row>
    <row r="7" ht="42" customHeight="1" spans="1:18">
      <c r="A7" s="12">
        <f>MAX($A$3:A6)+1</f>
        <v>3</v>
      </c>
      <c r="B7" s="13" t="s">
        <v>22</v>
      </c>
      <c r="C7" s="14" t="s">
        <v>33</v>
      </c>
      <c r="D7" s="15">
        <v>50000</v>
      </c>
      <c r="E7" s="27" t="s">
        <v>34</v>
      </c>
      <c r="F7" s="28">
        <v>0.037</v>
      </c>
      <c r="G7" s="29">
        <v>44590</v>
      </c>
      <c r="H7" s="30" t="s">
        <v>31</v>
      </c>
      <c r="I7" s="14" t="s">
        <v>26</v>
      </c>
      <c r="J7" s="48" t="s">
        <v>35</v>
      </c>
      <c r="K7" s="29">
        <v>44955</v>
      </c>
      <c r="L7" s="22">
        <v>50000</v>
      </c>
      <c r="M7" s="28">
        <v>0.037</v>
      </c>
      <c r="N7" s="8">
        <v>335</v>
      </c>
      <c r="O7" s="22">
        <f t="shared" si="0"/>
        <v>1721.53</v>
      </c>
      <c r="P7" s="22" t="s">
        <v>28</v>
      </c>
      <c r="Q7" s="47">
        <v>44930</v>
      </c>
      <c r="R7" s="63"/>
    </row>
    <row r="8" ht="42" customHeight="1" spans="1:18">
      <c r="A8" s="8">
        <f>MAX($A$3:A7)+1</f>
        <v>4</v>
      </c>
      <c r="B8" s="13" t="s">
        <v>22</v>
      </c>
      <c r="C8" s="14" t="s">
        <v>36</v>
      </c>
      <c r="D8" s="15">
        <v>30000</v>
      </c>
      <c r="E8" s="27" t="s">
        <v>37</v>
      </c>
      <c r="F8" s="28">
        <v>0.037</v>
      </c>
      <c r="G8" s="29">
        <v>44590</v>
      </c>
      <c r="H8" s="30" t="s">
        <v>31</v>
      </c>
      <c r="I8" s="14" t="s">
        <v>38</v>
      </c>
      <c r="J8" s="48" t="s">
        <v>39</v>
      </c>
      <c r="K8" s="29">
        <v>44955</v>
      </c>
      <c r="L8" s="22">
        <v>30000</v>
      </c>
      <c r="M8" s="28">
        <v>0.037</v>
      </c>
      <c r="N8" s="8">
        <v>340</v>
      </c>
      <c r="O8" s="22">
        <f t="shared" si="0"/>
        <v>1048.33</v>
      </c>
      <c r="P8" s="22" t="s">
        <v>28</v>
      </c>
      <c r="Q8" s="47">
        <v>44935</v>
      </c>
      <c r="R8" s="62"/>
    </row>
    <row r="9" ht="42" customHeight="1" spans="1:18">
      <c r="A9" s="8">
        <f>MAX($A$3:A8)+1</f>
        <v>5</v>
      </c>
      <c r="B9" s="10" t="s">
        <v>22</v>
      </c>
      <c r="C9" s="10" t="s">
        <v>40</v>
      </c>
      <c r="D9" s="16">
        <v>10000</v>
      </c>
      <c r="E9" s="17" t="s">
        <v>41</v>
      </c>
      <c r="F9" s="31">
        <v>0.043</v>
      </c>
      <c r="G9" s="32">
        <v>44188</v>
      </c>
      <c r="H9" s="8" t="s">
        <v>25</v>
      </c>
      <c r="I9" s="8" t="s">
        <v>26</v>
      </c>
      <c r="J9" s="17" t="s">
        <v>42</v>
      </c>
      <c r="K9" s="32">
        <v>45283</v>
      </c>
      <c r="L9" s="22">
        <v>10000</v>
      </c>
      <c r="M9" s="31">
        <v>0.043</v>
      </c>
      <c r="N9" s="33">
        <v>732</v>
      </c>
      <c r="O9" s="22">
        <f t="shared" si="0"/>
        <v>874.33</v>
      </c>
      <c r="P9" s="22" t="s">
        <v>28</v>
      </c>
      <c r="Q9" s="32">
        <v>44931</v>
      </c>
      <c r="R9" s="64"/>
    </row>
    <row r="10" ht="42" customHeight="1" spans="1:18">
      <c r="A10" s="12">
        <f>MAX($A$3:A9)+1</f>
        <v>6</v>
      </c>
      <c r="B10" s="17" t="s">
        <v>22</v>
      </c>
      <c r="C10" s="8" t="s">
        <v>43</v>
      </c>
      <c r="D10" s="18">
        <v>50000</v>
      </c>
      <c r="E10" s="8" t="s">
        <v>44</v>
      </c>
      <c r="F10" s="31">
        <v>0.037</v>
      </c>
      <c r="G10" s="25">
        <v>44603</v>
      </c>
      <c r="H10" s="26" t="s">
        <v>31</v>
      </c>
      <c r="I10" s="8" t="s">
        <v>26</v>
      </c>
      <c r="J10" s="49" t="s">
        <v>45</v>
      </c>
      <c r="K10" s="50">
        <v>44968</v>
      </c>
      <c r="L10" s="51">
        <v>50000</v>
      </c>
      <c r="M10" s="31">
        <v>0.037</v>
      </c>
      <c r="N10" s="33">
        <v>331</v>
      </c>
      <c r="O10" s="22">
        <f t="shared" si="0"/>
        <v>1700.97</v>
      </c>
      <c r="P10" s="22" t="s">
        <v>28</v>
      </c>
      <c r="Q10" s="32">
        <v>44938</v>
      </c>
      <c r="R10" s="65"/>
    </row>
    <row r="11" ht="42" customHeight="1" spans="1:18">
      <c r="A11" s="8">
        <f>MAX($A$3:A10)+1</f>
        <v>7</v>
      </c>
      <c r="B11" s="9" t="s">
        <v>22</v>
      </c>
      <c r="C11" s="10" t="s">
        <v>46</v>
      </c>
      <c r="D11" s="11">
        <v>5000</v>
      </c>
      <c r="E11" s="8" t="s">
        <v>41</v>
      </c>
      <c r="F11" s="31">
        <v>0.0445</v>
      </c>
      <c r="G11" s="25">
        <v>44756</v>
      </c>
      <c r="H11" s="26" t="s">
        <v>25</v>
      </c>
      <c r="I11" s="8" t="s">
        <v>26</v>
      </c>
      <c r="J11" s="23" t="s">
        <v>47</v>
      </c>
      <c r="K11" s="47">
        <v>45852</v>
      </c>
      <c r="L11" s="22">
        <v>5000</v>
      </c>
      <c r="M11" s="31">
        <v>0.0445</v>
      </c>
      <c r="N11" s="33">
        <v>169</v>
      </c>
      <c r="O11" s="22">
        <f t="shared" si="0"/>
        <v>104.45</v>
      </c>
      <c r="P11" s="22" t="s">
        <v>28</v>
      </c>
      <c r="Q11" s="47">
        <v>44929</v>
      </c>
      <c r="R11" s="65"/>
    </row>
    <row r="12" ht="42" customHeight="1" spans="1:18">
      <c r="A12" s="8">
        <f>MAX($A$3:A11)+1</f>
        <v>8</v>
      </c>
      <c r="B12" s="9" t="s">
        <v>22</v>
      </c>
      <c r="C12" s="10" t="s">
        <v>48</v>
      </c>
      <c r="D12" s="11">
        <v>2000</v>
      </c>
      <c r="E12" s="8" t="s">
        <v>41</v>
      </c>
      <c r="F12" s="31">
        <v>0.0445</v>
      </c>
      <c r="G12" s="25">
        <v>44760</v>
      </c>
      <c r="H12" s="26" t="s">
        <v>25</v>
      </c>
      <c r="I12" s="8" t="s">
        <v>26</v>
      </c>
      <c r="J12" s="23" t="s">
        <v>49</v>
      </c>
      <c r="K12" s="47">
        <v>45856</v>
      </c>
      <c r="L12" s="22">
        <v>2000</v>
      </c>
      <c r="M12" s="31">
        <v>0.0445</v>
      </c>
      <c r="N12" s="33">
        <v>167</v>
      </c>
      <c r="O12" s="22">
        <f t="shared" si="0"/>
        <v>41.29</v>
      </c>
      <c r="P12" s="22" t="s">
        <v>28</v>
      </c>
      <c r="Q12" s="47">
        <v>44931</v>
      </c>
      <c r="R12" s="65"/>
    </row>
    <row r="13" ht="42" customHeight="1" spans="1:18">
      <c r="A13" s="12">
        <f>MAX($A$3:A12)+1</f>
        <v>9</v>
      </c>
      <c r="B13" s="10" t="s">
        <v>22</v>
      </c>
      <c r="C13" s="19" t="s">
        <v>50</v>
      </c>
      <c r="D13" s="16">
        <v>1500</v>
      </c>
      <c r="E13" s="33" t="s">
        <v>51</v>
      </c>
      <c r="F13" s="31">
        <v>0.037</v>
      </c>
      <c r="G13" s="32">
        <v>44766</v>
      </c>
      <c r="H13" s="8" t="s">
        <v>31</v>
      </c>
      <c r="I13" s="8" t="s">
        <v>26</v>
      </c>
      <c r="J13" s="52" t="s">
        <v>52</v>
      </c>
      <c r="K13" s="32">
        <v>45131</v>
      </c>
      <c r="L13" s="22">
        <v>1500</v>
      </c>
      <c r="M13" s="31">
        <v>0.037</v>
      </c>
      <c r="N13" s="33">
        <v>176</v>
      </c>
      <c r="O13" s="22">
        <f t="shared" si="0"/>
        <v>27.13</v>
      </c>
      <c r="P13" s="22" t="s">
        <v>28</v>
      </c>
      <c r="Q13" s="32">
        <v>44946</v>
      </c>
      <c r="R13" s="65"/>
    </row>
    <row r="14" ht="42" customHeight="1" spans="1:18">
      <c r="A14" s="8">
        <f>MAX($A$3:A13)+1</f>
        <v>10</v>
      </c>
      <c r="B14" s="10" t="s">
        <v>22</v>
      </c>
      <c r="C14" s="19" t="s">
        <v>53</v>
      </c>
      <c r="D14" s="11">
        <v>20000</v>
      </c>
      <c r="E14" s="34" t="s">
        <v>54</v>
      </c>
      <c r="F14" s="35">
        <v>0.037</v>
      </c>
      <c r="G14" s="25">
        <v>44587</v>
      </c>
      <c r="H14" s="14" t="s">
        <v>31</v>
      </c>
      <c r="I14" s="8" t="s">
        <v>38</v>
      </c>
      <c r="J14" s="53" t="s">
        <v>55</v>
      </c>
      <c r="K14" s="54">
        <v>44952</v>
      </c>
      <c r="L14" s="22">
        <v>20000</v>
      </c>
      <c r="M14" s="35">
        <v>0.037</v>
      </c>
      <c r="N14" s="33">
        <v>350</v>
      </c>
      <c r="O14" s="22">
        <f t="shared" si="0"/>
        <v>719.44</v>
      </c>
      <c r="P14" s="22" t="s">
        <v>28</v>
      </c>
      <c r="Q14" s="66">
        <v>44942</v>
      </c>
      <c r="R14" s="64"/>
    </row>
    <row r="15" ht="42" customHeight="1" spans="1:18">
      <c r="A15" s="8">
        <f>MAX($A$3:A14)+1</f>
        <v>11</v>
      </c>
      <c r="B15" s="10" t="s">
        <v>22</v>
      </c>
      <c r="C15" s="19" t="s">
        <v>56</v>
      </c>
      <c r="D15" s="11">
        <v>20000</v>
      </c>
      <c r="E15" s="34" t="s">
        <v>57</v>
      </c>
      <c r="F15" s="35">
        <v>0.043</v>
      </c>
      <c r="G15" s="25">
        <v>44831</v>
      </c>
      <c r="H15" s="14" t="s">
        <v>58</v>
      </c>
      <c r="I15" s="8" t="s">
        <v>26</v>
      </c>
      <c r="J15" s="53" t="s">
        <v>59</v>
      </c>
      <c r="K15" s="54">
        <v>45562</v>
      </c>
      <c r="L15" s="22">
        <v>20000</v>
      </c>
      <c r="M15" s="35">
        <v>0.043</v>
      </c>
      <c r="N15" s="33">
        <v>110</v>
      </c>
      <c r="O15" s="22">
        <f t="shared" si="0"/>
        <v>262.78</v>
      </c>
      <c r="P15" s="22" t="s">
        <v>28</v>
      </c>
      <c r="Q15" s="66">
        <v>44943</v>
      </c>
      <c r="R15" s="64"/>
    </row>
    <row r="16" ht="42" customHeight="1" spans="1:18">
      <c r="A16" s="12">
        <f>MAX($A$3:A15)+1</f>
        <v>12</v>
      </c>
      <c r="B16" s="9" t="s">
        <v>22</v>
      </c>
      <c r="C16" s="10" t="s">
        <v>60</v>
      </c>
      <c r="D16" s="11">
        <v>1200</v>
      </c>
      <c r="E16" s="36" t="s">
        <v>41</v>
      </c>
      <c r="F16" s="31">
        <v>0.037</v>
      </c>
      <c r="G16" s="25">
        <v>44768</v>
      </c>
      <c r="H16" s="26" t="s">
        <v>31</v>
      </c>
      <c r="I16" s="8" t="s">
        <v>38</v>
      </c>
      <c r="J16" s="23" t="s">
        <v>61</v>
      </c>
      <c r="K16" s="47">
        <v>45133</v>
      </c>
      <c r="L16" s="22">
        <v>1200</v>
      </c>
      <c r="M16" s="31">
        <v>0.037</v>
      </c>
      <c r="N16" s="33">
        <v>172</v>
      </c>
      <c r="O16" s="22">
        <f t="shared" si="0"/>
        <v>21.21</v>
      </c>
      <c r="P16" s="22" t="s">
        <v>28</v>
      </c>
      <c r="Q16" s="32">
        <v>44944</v>
      </c>
      <c r="R16" s="62"/>
    </row>
    <row r="17" ht="42" customHeight="1" spans="1:18">
      <c r="A17" s="8">
        <f>MAX($A$3:A16)+1</f>
        <v>13</v>
      </c>
      <c r="B17" s="10" t="s">
        <v>22</v>
      </c>
      <c r="C17" s="19" t="s">
        <v>62</v>
      </c>
      <c r="D17" s="20">
        <v>2000</v>
      </c>
      <c r="E17" s="37" t="s">
        <v>63</v>
      </c>
      <c r="F17" s="31">
        <v>0.037</v>
      </c>
      <c r="G17" s="32">
        <v>44752</v>
      </c>
      <c r="H17" s="8" t="s">
        <v>31</v>
      </c>
      <c r="I17" s="8" t="s">
        <v>38</v>
      </c>
      <c r="J17" s="8" t="s">
        <v>64</v>
      </c>
      <c r="K17" s="32">
        <v>45117</v>
      </c>
      <c r="L17" s="51">
        <v>2000</v>
      </c>
      <c r="M17" s="31">
        <v>0.037</v>
      </c>
      <c r="N17" s="33">
        <v>176</v>
      </c>
      <c r="O17" s="22">
        <f t="shared" si="0"/>
        <v>36.18</v>
      </c>
      <c r="P17" s="22" t="s">
        <v>28</v>
      </c>
      <c r="Q17" s="32">
        <v>44932</v>
      </c>
      <c r="R17" s="62"/>
    </row>
    <row r="18" ht="42" customHeight="1" spans="1:18">
      <c r="A18" s="8">
        <f>MAX($A$3:A17)+1</f>
        <v>14</v>
      </c>
      <c r="B18" s="10" t="s">
        <v>22</v>
      </c>
      <c r="C18" s="19" t="s">
        <v>65</v>
      </c>
      <c r="D18" s="20">
        <v>1200</v>
      </c>
      <c r="E18" s="37" t="s">
        <v>66</v>
      </c>
      <c r="F18" s="31">
        <v>0.037</v>
      </c>
      <c r="G18" s="32">
        <v>44753</v>
      </c>
      <c r="H18" s="8" t="s">
        <v>31</v>
      </c>
      <c r="I18" s="8" t="s">
        <v>38</v>
      </c>
      <c r="J18" s="8" t="s">
        <v>67</v>
      </c>
      <c r="K18" s="32">
        <v>45118</v>
      </c>
      <c r="L18" s="51">
        <v>1200</v>
      </c>
      <c r="M18" s="31">
        <v>0.037</v>
      </c>
      <c r="N18" s="33">
        <v>175</v>
      </c>
      <c r="O18" s="22">
        <f t="shared" si="0"/>
        <v>21.58</v>
      </c>
      <c r="P18" s="22" t="s">
        <v>28</v>
      </c>
      <c r="Q18" s="32">
        <v>44932</v>
      </c>
      <c r="R18" s="62"/>
    </row>
    <row r="19" ht="42" customHeight="1" spans="1:18">
      <c r="A19" s="12">
        <f>MAX($A$3:A18)+1</f>
        <v>15</v>
      </c>
      <c r="B19" s="10" t="s">
        <v>22</v>
      </c>
      <c r="C19" s="19" t="s">
        <v>68</v>
      </c>
      <c r="D19" s="20">
        <v>1100</v>
      </c>
      <c r="E19" s="37" t="s">
        <v>66</v>
      </c>
      <c r="F19" s="31">
        <v>0.037</v>
      </c>
      <c r="G19" s="32">
        <v>44754</v>
      </c>
      <c r="H19" s="8" t="s">
        <v>31</v>
      </c>
      <c r="I19" s="8" t="s">
        <v>38</v>
      </c>
      <c r="J19" s="8" t="s">
        <v>67</v>
      </c>
      <c r="K19" s="32">
        <v>45119</v>
      </c>
      <c r="L19" s="51">
        <v>1100</v>
      </c>
      <c r="M19" s="31">
        <v>0.037</v>
      </c>
      <c r="N19" s="33">
        <v>174</v>
      </c>
      <c r="O19" s="22">
        <f t="shared" si="0"/>
        <v>19.67</v>
      </c>
      <c r="P19" s="22" t="s">
        <v>28</v>
      </c>
      <c r="Q19" s="32">
        <v>44932</v>
      </c>
      <c r="R19" s="62"/>
    </row>
    <row r="20" ht="42" customHeight="1" spans="1:18">
      <c r="A20" s="8">
        <f>MAX($A$3:A19)+1</f>
        <v>16</v>
      </c>
      <c r="B20" s="10" t="s">
        <v>22</v>
      </c>
      <c r="C20" s="19" t="s">
        <v>69</v>
      </c>
      <c r="D20" s="20">
        <v>1200</v>
      </c>
      <c r="E20" s="37" t="s">
        <v>63</v>
      </c>
      <c r="F20" s="31">
        <v>0.037</v>
      </c>
      <c r="G20" s="32">
        <v>44755</v>
      </c>
      <c r="H20" s="8" t="s">
        <v>31</v>
      </c>
      <c r="I20" s="8" t="s">
        <v>26</v>
      </c>
      <c r="J20" s="8" t="s">
        <v>64</v>
      </c>
      <c r="K20" s="32">
        <v>45120</v>
      </c>
      <c r="L20" s="51">
        <v>1200</v>
      </c>
      <c r="M20" s="31">
        <v>0.037</v>
      </c>
      <c r="N20" s="33">
        <v>173</v>
      </c>
      <c r="O20" s="22">
        <f t="shared" si="0"/>
        <v>21.34</v>
      </c>
      <c r="P20" s="22" t="s">
        <v>28</v>
      </c>
      <c r="Q20" s="32">
        <v>44932</v>
      </c>
      <c r="R20" s="62"/>
    </row>
    <row r="21" ht="42" customHeight="1" spans="1:18">
      <c r="A21" s="8">
        <f>MAX($A$3:A20)+1</f>
        <v>17</v>
      </c>
      <c r="B21" s="10" t="s">
        <v>22</v>
      </c>
      <c r="C21" s="19" t="s">
        <v>70</v>
      </c>
      <c r="D21" s="20">
        <v>1200</v>
      </c>
      <c r="E21" s="37" t="s">
        <v>63</v>
      </c>
      <c r="F21" s="31">
        <v>0.037</v>
      </c>
      <c r="G21" s="32">
        <v>44755</v>
      </c>
      <c r="H21" s="8" t="s">
        <v>31</v>
      </c>
      <c r="I21" s="8" t="s">
        <v>38</v>
      </c>
      <c r="J21" s="8" t="s">
        <v>71</v>
      </c>
      <c r="K21" s="32">
        <v>45120</v>
      </c>
      <c r="L21" s="51">
        <v>1200</v>
      </c>
      <c r="M21" s="31">
        <v>0.037</v>
      </c>
      <c r="N21" s="33">
        <v>173</v>
      </c>
      <c r="O21" s="22">
        <f t="shared" si="0"/>
        <v>21.34</v>
      </c>
      <c r="P21" s="22" t="s">
        <v>28</v>
      </c>
      <c r="Q21" s="32">
        <v>44932</v>
      </c>
      <c r="R21" s="62"/>
    </row>
    <row r="22" ht="42" customHeight="1" spans="1:18">
      <c r="A22" s="12">
        <f>MAX($A$3:A21)+1</f>
        <v>18</v>
      </c>
      <c r="B22" s="10" t="s">
        <v>22</v>
      </c>
      <c r="C22" s="19" t="s">
        <v>72</v>
      </c>
      <c r="D22" s="20">
        <v>1200</v>
      </c>
      <c r="E22" s="37" t="s">
        <v>73</v>
      </c>
      <c r="F22" s="31">
        <v>0.037</v>
      </c>
      <c r="G22" s="32">
        <v>44755</v>
      </c>
      <c r="H22" s="8" t="s">
        <v>31</v>
      </c>
      <c r="I22" s="8" t="s">
        <v>38</v>
      </c>
      <c r="J22" s="8" t="s">
        <v>74</v>
      </c>
      <c r="K22" s="32">
        <v>45120</v>
      </c>
      <c r="L22" s="51">
        <v>1200</v>
      </c>
      <c r="M22" s="31">
        <v>0.037</v>
      </c>
      <c r="N22" s="33">
        <v>173</v>
      </c>
      <c r="O22" s="22">
        <f t="shared" si="0"/>
        <v>21.34</v>
      </c>
      <c r="P22" s="22" t="s">
        <v>28</v>
      </c>
      <c r="Q22" s="32">
        <v>44932</v>
      </c>
      <c r="R22" s="62"/>
    </row>
    <row r="23" ht="42" customHeight="1" spans="1:18">
      <c r="A23" s="8">
        <f>MAX($A$3:A22)+1</f>
        <v>19</v>
      </c>
      <c r="B23" s="10" t="s">
        <v>22</v>
      </c>
      <c r="C23" s="19" t="s">
        <v>75</v>
      </c>
      <c r="D23" s="20">
        <v>1200</v>
      </c>
      <c r="E23" s="37" t="s">
        <v>76</v>
      </c>
      <c r="F23" s="31">
        <v>0.037</v>
      </c>
      <c r="G23" s="32">
        <v>44763</v>
      </c>
      <c r="H23" s="8" t="s">
        <v>31</v>
      </c>
      <c r="I23" s="8" t="s">
        <v>38</v>
      </c>
      <c r="J23" s="8" t="s">
        <v>77</v>
      </c>
      <c r="K23" s="32">
        <v>45128</v>
      </c>
      <c r="L23" s="51">
        <v>1200</v>
      </c>
      <c r="M23" s="31">
        <v>0.037</v>
      </c>
      <c r="N23" s="33">
        <v>190</v>
      </c>
      <c r="O23" s="22">
        <f t="shared" si="0"/>
        <v>23.43</v>
      </c>
      <c r="P23" s="22" t="s">
        <v>28</v>
      </c>
      <c r="Q23" s="32">
        <v>44957</v>
      </c>
      <c r="R23" s="62"/>
    </row>
    <row r="24" ht="42" customHeight="1" spans="1:18">
      <c r="A24" s="8">
        <f>MAX($A$3:A23)+1</f>
        <v>20</v>
      </c>
      <c r="B24" s="10" t="s">
        <v>22</v>
      </c>
      <c r="C24" s="19" t="s">
        <v>78</v>
      </c>
      <c r="D24" s="20">
        <v>1200</v>
      </c>
      <c r="E24" s="37" t="s">
        <v>63</v>
      </c>
      <c r="F24" s="31">
        <v>0.037</v>
      </c>
      <c r="G24" s="32">
        <v>44763</v>
      </c>
      <c r="H24" s="8" t="s">
        <v>31</v>
      </c>
      <c r="I24" s="8" t="s">
        <v>38</v>
      </c>
      <c r="J24" s="8" t="s">
        <v>71</v>
      </c>
      <c r="K24" s="32">
        <v>45128</v>
      </c>
      <c r="L24" s="51">
        <v>1200</v>
      </c>
      <c r="M24" s="31">
        <v>0.037</v>
      </c>
      <c r="N24" s="33">
        <v>165</v>
      </c>
      <c r="O24" s="22">
        <f t="shared" si="0"/>
        <v>20.35</v>
      </c>
      <c r="P24" s="22" t="s">
        <v>28</v>
      </c>
      <c r="Q24" s="32">
        <v>44932</v>
      </c>
      <c r="R24" s="62"/>
    </row>
    <row r="25" ht="42" customHeight="1" spans="1:18">
      <c r="A25" s="12">
        <f>MAX($A$3:A24)+1</f>
        <v>21</v>
      </c>
      <c r="B25" s="10" t="s">
        <v>22</v>
      </c>
      <c r="C25" s="19" t="s">
        <v>79</v>
      </c>
      <c r="D25" s="20">
        <v>1200</v>
      </c>
      <c r="E25" s="37" t="s">
        <v>73</v>
      </c>
      <c r="F25" s="31">
        <v>0.037</v>
      </c>
      <c r="G25" s="32">
        <v>44764</v>
      </c>
      <c r="H25" s="8" t="s">
        <v>31</v>
      </c>
      <c r="I25" s="8" t="s">
        <v>38</v>
      </c>
      <c r="J25" s="8" t="s">
        <v>80</v>
      </c>
      <c r="K25" s="32">
        <v>45129</v>
      </c>
      <c r="L25" s="51">
        <v>1200</v>
      </c>
      <c r="M25" s="31">
        <v>0.037</v>
      </c>
      <c r="N25" s="33">
        <v>164</v>
      </c>
      <c r="O25" s="22">
        <f t="shared" si="0"/>
        <v>20.23</v>
      </c>
      <c r="P25" s="22" t="s">
        <v>28</v>
      </c>
      <c r="Q25" s="32">
        <v>44932</v>
      </c>
      <c r="R25" s="62"/>
    </row>
    <row r="26" ht="42" customHeight="1" spans="1:18">
      <c r="A26" s="8">
        <f>MAX($A$3:A25)+1</f>
        <v>22</v>
      </c>
      <c r="B26" s="10" t="s">
        <v>22</v>
      </c>
      <c r="C26" s="19" t="s">
        <v>81</v>
      </c>
      <c r="D26" s="20">
        <v>1200</v>
      </c>
      <c r="E26" s="37" t="s">
        <v>73</v>
      </c>
      <c r="F26" s="31">
        <v>0.037</v>
      </c>
      <c r="G26" s="32">
        <v>44765</v>
      </c>
      <c r="H26" s="8" t="s">
        <v>31</v>
      </c>
      <c r="I26" s="8" t="s">
        <v>26</v>
      </c>
      <c r="J26" s="8" t="s">
        <v>82</v>
      </c>
      <c r="K26" s="32">
        <v>45129</v>
      </c>
      <c r="L26" s="51">
        <v>1200</v>
      </c>
      <c r="M26" s="31">
        <v>0.037</v>
      </c>
      <c r="N26" s="33">
        <v>163</v>
      </c>
      <c r="O26" s="22">
        <f t="shared" si="0"/>
        <v>20.1</v>
      </c>
      <c r="P26" s="22" t="s">
        <v>28</v>
      </c>
      <c r="Q26" s="32">
        <v>44932</v>
      </c>
      <c r="R26" s="62"/>
    </row>
    <row r="27" ht="42" customHeight="1" spans="1:18">
      <c r="A27" s="8">
        <f>MAX($A$3:A26)+1</f>
        <v>23</v>
      </c>
      <c r="B27" s="10" t="s">
        <v>22</v>
      </c>
      <c r="C27" s="19" t="s">
        <v>83</v>
      </c>
      <c r="D27" s="20">
        <v>1200</v>
      </c>
      <c r="E27" s="37" t="s">
        <v>63</v>
      </c>
      <c r="F27" s="31">
        <v>0.037</v>
      </c>
      <c r="G27" s="32">
        <v>44765</v>
      </c>
      <c r="H27" s="8" t="s">
        <v>31</v>
      </c>
      <c r="I27" s="8" t="s">
        <v>26</v>
      </c>
      <c r="J27" s="8" t="s">
        <v>84</v>
      </c>
      <c r="K27" s="32">
        <v>45130</v>
      </c>
      <c r="L27" s="51">
        <v>1200</v>
      </c>
      <c r="M27" s="31">
        <v>0.037</v>
      </c>
      <c r="N27" s="33">
        <v>163</v>
      </c>
      <c r="O27" s="22">
        <f t="shared" si="0"/>
        <v>20.1</v>
      </c>
      <c r="P27" s="22" t="s">
        <v>28</v>
      </c>
      <c r="Q27" s="32">
        <v>44932</v>
      </c>
      <c r="R27" s="62"/>
    </row>
    <row r="28" ht="42" customHeight="1" spans="1:18">
      <c r="A28" s="12">
        <f>MAX($A$3:A27)+1</f>
        <v>24</v>
      </c>
      <c r="B28" s="10" t="s">
        <v>22</v>
      </c>
      <c r="C28" s="19" t="s">
        <v>85</v>
      </c>
      <c r="D28" s="20">
        <v>1200</v>
      </c>
      <c r="E28" s="37" t="s">
        <v>63</v>
      </c>
      <c r="F28" s="31">
        <v>0.037</v>
      </c>
      <c r="G28" s="32">
        <v>44765</v>
      </c>
      <c r="H28" s="8" t="s">
        <v>31</v>
      </c>
      <c r="I28" s="8" t="s">
        <v>38</v>
      </c>
      <c r="J28" s="8" t="s">
        <v>84</v>
      </c>
      <c r="K28" s="32">
        <v>45130</v>
      </c>
      <c r="L28" s="51">
        <v>1200</v>
      </c>
      <c r="M28" s="31">
        <v>0.037</v>
      </c>
      <c r="N28" s="33">
        <v>163</v>
      </c>
      <c r="O28" s="22">
        <f t="shared" si="0"/>
        <v>20.1</v>
      </c>
      <c r="P28" s="22" t="s">
        <v>28</v>
      </c>
      <c r="Q28" s="32">
        <v>44932</v>
      </c>
      <c r="R28" s="62"/>
    </row>
    <row r="29" ht="42" customHeight="1" spans="1:18">
      <c r="A29" s="8">
        <f>MAX($A$3:A28)+1</f>
        <v>25</v>
      </c>
      <c r="B29" s="10" t="s">
        <v>22</v>
      </c>
      <c r="C29" s="19" t="s">
        <v>86</v>
      </c>
      <c r="D29" s="20">
        <v>1200</v>
      </c>
      <c r="E29" s="37" t="s">
        <v>63</v>
      </c>
      <c r="F29" s="31">
        <v>0.037</v>
      </c>
      <c r="G29" s="32">
        <v>44767</v>
      </c>
      <c r="H29" s="8" t="s">
        <v>31</v>
      </c>
      <c r="I29" s="8" t="s">
        <v>38</v>
      </c>
      <c r="J29" s="8" t="s">
        <v>84</v>
      </c>
      <c r="K29" s="32">
        <v>45130</v>
      </c>
      <c r="L29" s="51">
        <v>1200</v>
      </c>
      <c r="M29" s="31">
        <v>0.037</v>
      </c>
      <c r="N29" s="33">
        <v>161</v>
      </c>
      <c r="O29" s="22">
        <f t="shared" si="0"/>
        <v>19.86</v>
      </c>
      <c r="P29" s="22" t="s">
        <v>28</v>
      </c>
      <c r="Q29" s="32">
        <v>44932</v>
      </c>
      <c r="R29" s="62"/>
    </row>
    <row r="30" ht="42" customHeight="1" spans="1:18">
      <c r="A30" s="8">
        <f>MAX($A$3:A29)+1</f>
        <v>26</v>
      </c>
      <c r="B30" s="10" t="s">
        <v>22</v>
      </c>
      <c r="C30" s="19" t="s">
        <v>87</v>
      </c>
      <c r="D30" s="20">
        <v>1200</v>
      </c>
      <c r="E30" s="37" t="s">
        <v>63</v>
      </c>
      <c r="F30" s="31">
        <v>0.037</v>
      </c>
      <c r="G30" s="32">
        <v>44767</v>
      </c>
      <c r="H30" s="8" t="s">
        <v>31</v>
      </c>
      <c r="I30" s="8" t="s">
        <v>38</v>
      </c>
      <c r="J30" s="8" t="s">
        <v>84</v>
      </c>
      <c r="K30" s="32">
        <v>45130</v>
      </c>
      <c r="L30" s="51">
        <v>1200</v>
      </c>
      <c r="M30" s="31">
        <v>0.037</v>
      </c>
      <c r="N30" s="33">
        <v>162</v>
      </c>
      <c r="O30" s="22">
        <f t="shared" si="0"/>
        <v>19.98</v>
      </c>
      <c r="P30" s="22" t="s">
        <v>28</v>
      </c>
      <c r="Q30" s="32">
        <v>44933</v>
      </c>
      <c r="R30" s="62"/>
    </row>
    <row r="31" ht="42" customHeight="1" spans="1:18">
      <c r="A31" s="12">
        <f>MAX($A$3:A30)+1</f>
        <v>27</v>
      </c>
      <c r="B31" s="10" t="s">
        <v>22</v>
      </c>
      <c r="C31" s="19" t="s">
        <v>88</v>
      </c>
      <c r="D31" s="20">
        <v>1200</v>
      </c>
      <c r="E31" s="37" t="s">
        <v>63</v>
      </c>
      <c r="F31" s="31">
        <v>0.037</v>
      </c>
      <c r="G31" s="32">
        <v>44767</v>
      </c>
      <c r="H31" s="8" t="s">
        <v>31</v>
      </c>
      <c r="I31" s="8" t="s">
        <v>38</v>
      </c>
      <c r="J31" s="8" t="s">
        <v>89</v>
      </c>
      <c r="K31" s="32">
        <v>45132</v>
      </c>
      <c r="L31" s="51">
        <v>1200</v>
      </c>
      <c r="M31" s="31">
        <v>0.037</v>
      </c>
      <c r="N31" s="33">
        <v>162</v>
      </c>
      <c r="O31" s="22">
        <f t="shared" si="0"/>
        <v>19.98</v>
      </c>
      <c r="P31" s="22" t="s">
        <v>28</v>
      </c>
      <c r="Q31" s="32">
        <v>44933</v>
      </c>
      <c r="R31" s="62"/>
    </row>
    <row r="32" ht="42" customHeight="1" spans="1:18">
      <c r="A32" s="8">
        <f>MAX($A$3:A31)+1</f>
        <v>28</v>
      </c>
      <c r="B32" s="10" t="s">
        <v>22</v>
      </c>
      <c r="C32" s="19" t="s">
        <v>90</v>
      </c>
      <c r="D32" s="20">
        <v>1200</v>
      </c>
      <c r="E32" s="37" t="s">
        <v>63</v>
      </c>
      <c r="F32" s="31">
        <v>0.037</v>
      </c>
      <c r="G32" s="32">
        <v>44768</v>
      </c>
      <c r="H32" s="8" t="s">
        <v>31</v>
      </c>
      <c r="I32" s="8" t="s">
        <v>38</v>
      </c>
      <c r="J32" s="8" t="s">
        <v>91</v>
      </c>
      <c r="K32" s="32">
        <v>45133</v>
      </c>
      <c r="L32" s="51">
        <v>1200</v>
      </c>
      <c r="M32" s="31">
        <v>0.037</v>
      </c>
      <c r="N32" s="33">
        <v>161</v>
      </c>
      <c r="O32" s="22">
        <f t="shared" si="0"/>
        <v>19.86</v>
      </c>
      <c r="P32" s="22" t="s">
        <v>28</v>
      </c>
      <c r="Q32" s="32">
        <v>44933</v>
      </c>
      <c r="R32" s="62"/>
    </row>
    <row r="33" ht="42" customHeight="1" spans="1:18">
      <c r="A33" s="8">
        <f>MAX($A$3:A32)+1</f>
        <v>29</v>
      </c>
      <c r="B33" s="10" t="s">
        <v>22</v>
      </c>
      <c r="C33" s="19" t="s">
        <v>92</v>
      </c>
      <c r="D33" s="20">
        <v>1200</v>
      </c>
      <c r="E33" s="37" t="s">
        <v>63</v>
      </c>
      <c r="F33" s="31">
        <v>0.037</v>
      </c>
      <c r="G33" s="32">
        <v>44769</v>
      </c>
      <c r="H33" s="8" t="s">
        <v>31</v>
      </c>
      <c r="I33" s="8" t="s">
        <v>26</v>
      </c>
      <c r="J33" s="8" t="s">
        <v>93</v>
      </c>
      <c r="K33" s="32">
        <v>45134</v>
      </c>
      <c r="L33" s="51">
        <v>1200</v>
      </c>
      <c r="M33" s="31">
        <v>0.037</v>
      </c>
      <c r="N33" s="33">
        <v>160</v>
      </c>
      <c r="O33" s="22">
        <f t="shared" si="0"/>
        <v>19.73</v>
      </c>
      <c r="P33" s="22" t="s">
        <v>28</v>
      </c>
      <c r="Q33" s="32">
        <v>44933</v>
      </c>
      <c r="R33" s="62"/>
    </row>
    <row r="34" ht="42" customHeight="1" spans="1:18">
      <c r="A34" s="12">
        <f>MAX($A$3:A33)+1</f>
        <v>30</v>
      </c>
      <c r="B34" s="10" t="s">
        <v>22</v>
      </c>
      <c r="C34" s="19" t="s">
        <v>94</v>
      </c>
      <c r="D34" s="20">
        <v>2000</v>
      </c>
      <c r="E34" s="8" t="s">
        <v>41</v>
      </c>
      <c r="F34" s="38">
        <v>0.037</v>
      </c>
      <c r="G34" s="25">
        <v>44761</v>
      </c>
      <c r="H34" s="8" t="s">
        <v>31</v>
      </c>
      <c r="I34" s="8" t="s">
        <v>38</v>
      </c>
      <c r="J34" s="8" t="s">
        <v>95</v>
      </c>
      <c r="K34" s="25">
        <v>45126</v>
      </c>
      <c r="L34" s="51">
        <v>2000</v>
      </c>
      <c r="M34" s="38">
        <v>0.037</v>
      </c>
      <c r="N34" s="33">
        <v>179</v>
      </c>
      <c r="O34" s="22">
        <f t="shared" si="0"/>
        <v>36.79</v>
      </c>
      <c r="P34" s="22" t="s">
        <v>28</v>
      </c>
      <c r="Q34" s="32">
        <v>44944</v>
      </c>
      <c r="R34" s="67"/>
    </row>
    <row r="35" ht="42" customHeight="1" spans="1:18">
      <c r="A35" s="8">
        <f>MAX($A$3:A34)+1</f>
        <v>31</v>
      </c>
      <c r="B35" s="10" t="s">
        <v>22</v>
      </c>
      <c r="C35" s="10" t="s">
        <v>96</v>
      </c>
      <c r="D35" s="16">
        <v>20000</v>
      </c>
      <c r="E35" s="8" t="s">
        <v>41</v>
      </c>
      <c r="F35" s="31">
        <v>0.0465</v>
      </c>
      <c r="G35" s="32">
        <v>44543</v>
      </c>
      <c r="H35" s="8" t="s">
        <v>58</v>
      </c>
      <c r="I35" s="8" t="s">
        <v>38</v>
      </c>
      <c r="J35" s="8" t="s">
        <v>97</v>
      </c>
      <c r="K35" s="32">
        <v>45273</v>
      </c>
      <c r="L35" s="22">
        <v>20000</v>
      </c>
      <c r="M35" s="31">
        <v>0.0465</v>
      </c>
      <c r="N35" s="33">
        <v>405</v>
      </c>
      <c r="O35" s="22">
        <f t="shared" si="0"/>
        <v>1046.25</v>
      </c>
      <c r="P35" s="22" t="s">
        <v>28</v>
      </c>
      <c r="Q35" s="32">
        <v>44954</v>
      </c>
      <c r="R35" s="65"/>
    </row>
    <row r="36" ht="42" customHeight="1" spans="1:18">
      <c r="A36" s="8">
        <f>MAX($A$3:A35)+1</f>
        <v>32</v>
      </c>
      <c r="B36" s="10" t="s">
        <v>22</v>
      </c>
      <c r="C36" s="10" t="s">
        <v>98</v>
      </c>
      <c r="D36" s="16">
        <v>50000</v>
      </c>
      <c r="E36" s="8" t="s">
        <v>41</v>
      </c>
      <c r="F36" s="31">
        <v>0.046</v>
      </c>
      <c r="G36" s="32">
        <v>44629</v>
      </c>
      <c r="H36" s="8" t="s">
        <v>58</v>
      </c>
      <c r="I36" s="8" t="s">
        <v>26</v>
      </c>
      <c r="J36" s="8" t="s">
        <v>97</v>
      </c>
      <c r="K36" s="32">
        <v>45360</v>
      </c>
      <c r="L36" s="22">
        <v>50000</v>
      </c>
      <c r="M36" s="31">
        <v>0.046</v>
      </c>
      <c r="N36" s="33">
        <v>322</v>
      </c>
      <c r="O36" s="22">
        <f t="shared" si="0"/>
        <v>2057.22</v>
      </c>
      <c r="P36" s="22" t="s">
        <v>28</v>
      </c>
      <c r="Q36" s="32">
        <v>44957</v>
      </c>
      <c r="R36" s="65"/>
    </row>
    <row r="37" ht="42" customHeight="1" spans="1:18">
      <c r="A37" s="12">
        <f>MAX($A$3:A36)+1</f>
        <v>33</v>
      </c>
      <c r="B37" s="10" t="s">
        <v>22</v>
      </c>
      <c r="C37" s="10" t="s">
        <v>99</v>
      </c>
      <c r="D37" s="16">
        <v>100000</v>
      </c>
      <c r="E37" s="8" t="s">
        <v>41</v>
      </c>
      <c r="F37" s="31">
        <v>0.0365</v>
      </c>
      <c r="G37" s="32">
        <v>44855</v>
      </c>
      <c r="H37" s="8" t="s">
        <v>31</v>
      </c>
      <c r="I37" s="8" t="s">
        <v>26</v>
      </c>
      <c r="J37" s="8" t="s">
        <v>100</v>
      </c>
      <c r="K37" s="32">
        <v>45220</v>
      </c>
      <c r="L37" s="22">
        <v>50000</v>
      </c>
      <c r="M37" s="31">
        <v>0.0365</v>
      </c>
      <c r="N37" s="33">
        <v>86</v>
      </c>
      <c r="O37" s="22">
        <f t="shared" si="0"/>
        <v>435.97</v>
      </c>
      <c r="P37" s="22" t="s">
        <v>28</v>
      </c>
      <c r="Q37" s="32">
        <v>44943</v>
      </c>
      <c r="R37" s="65"/>
    </row>
    <row r="38" ht="42" customHeight="1" spans="1:18">
      <c r="A38" s="8">
        <f>MAX($A$3:A37)+1</f>
        <v>34</v>
      </c>
      <c r="B38" s="10" t="s">
        <v>22</v>
      </c>
      <c r="C38" s="19" t="s">
        <v>101</v>
      </c>
      <c r="D38" s="20">
        <v>2500</v>
      </c>
      <c r="E38" s="8" t="s">
        <v>102</v>
      </c>
      <c r="F38" s="38">
        <v>0.037</v>
      </c>
      <c r="G38" s="32">
        <v>44586</v>
      </c>
      <c r="H38" s="8" t="s">
        <v>31</v>
      </c>
      <c r="I38" s="8" t="s">
        <v>38</v>
      </c>
      <c r="J38" s="8" t="s">
        <v>103</v>
      </c>
      <c r="K38" s="32">
        <v>44951</v>
      </c>
      <c r="L38" s="22">
        <v>2500</v>
      </c>
      <c r="M38" s="31">
        <v>0.037</v>
      </c>
      <c r="N38" s="33">
        <v>351</v>
      </c>
      <c r="O38" s="22">
        <f t="shared" si="0"/>
        <v>90.19</v>
      </c>
      <c r="P38" s="22" t="s">
        <v>28</v>
      </c>
      <c r="Q38" s="32">
        <v>44942</v>
      </c>
      <c r="R38" s="64"/>
    </row>
    <row r="39" ht="42" customHeight="1" spans="1:18">
      <c r="A39" s="8">
        <f>MAX($A$3:A38)+1</f>
        <v>35</v>
      </c>
      <c r="B39" s="10" t="s">
        <v>22</v>
      </c>
      <c r="C39" s="10" t="s">
        <v>104</v>
      </c>
      <c r="D39" s="16">
        <v>20000</v>
      </c>
      <c r="E39" s="39" t="s">
        <v>41</v>
      </c>
      <c r="F39" s="31">
        <v>0.0465</v>
      </c>
      <c r="G39" s="32">
        <v>44574</v>
      </c>
      <c r="H39" s="8" t="s">
        <v>58</v>
      </c>
      <c r="I39" s="8" t="s">
        <v>38</v>
      </c>
      <c r="J39" s="8" t="s">
        <v>105</v>
      </c>
      <c r="K39" s="32">
        <v>45304</v>
      </c>
      <c r="L39" s="22">
        <v>20000</v>
      </c>
      <c r="M39" s="31">
        <v>0.0465</v>
      </c>
      <c r="N39" s="33">
        <v>360</v>
      </c>
      <c r="O39" s="22">
        <f t="shared" si="0"/>
        <v>930</v>
      </c>
      <c r="P39" s="22" t="s">
        <v>28</v>
      </c>
      <c r="Q39" s="32">
        <v>44939</v>
      </c>
      <c r="R39" s="64"/>
    </row>
    <row r="40" ht="42" customHeight="1" spans="1:18">
      <c r="A40" s="12">
        <f>MAX($A$3:A39)+1</f>
        <v>36</v>
      </c>
      <c r="B40" s="9" t="s">
        <v>22</v>
      </c>
      <c r="C40" s="10" t="s">
        <v>106</v>
      </c>
      <c r="D40" s="11">
        <v>30000</v>
      </c>
      <c r="E40" s="8" t="s">
        <v>41</v>
      </c>
      <c r="F40" s="31">
        <v>0.046</v>
      </c>
      <c r="G40" s="25">
        <v>44680</v>
      </c>
      <c r="H40" s="26" t="s">
        <v>25</v>
      </c>
      <c r="I40" s="8" t="s">
        <v>38</v>
      </c>
      <c r="J40" s="23" t="s">
        <v>107</v>
      </c>
      <c r="K40" s="47">
        <v>45776</v>
      </c>
      <c r="L40" s="22">
        <v>30000</v>
      </c>
      <c r="M40" s="31">
        <v>0.046</v>
      </c>
      <c r="N40" s="33">
        <v>247</v>
      </c>
      <c r="O40" s="22">
        <f t="shared" si="0"/>
        <v>946.83</v>
      </c>
      <c r="P40" s="22" t="s">
        <v>28</v>
      </c>
      <c r="Q40" s="47">
        <v>44932</v>
      </c>
      <c r="R40" s="65"/>
    </row>
    <row r="41" ht="42" customHeight="1" spans="1:18">
      <c r="A41" s="8">
        <f>MAX($A$3:A40)+1</f>
        <v>37</v>
      </c>
      <c r="B41" s="9" t="s">
        <v>22</v>
      </c>
      <c r="C41" s="21" t="s">
        <v>108</v>
      </c>
      <c r="D41" s="11">
        <v>2000</v>
      </c>
      <c r="E41" s="8" t="s">
        <v>41</v>
      </c>
      <c r="F41" s="31">
        <v>0.0445</v>
      </c>
      <c r="G41" s="25">
        <v>44760</v>
      </c>
      <c r="H41" s="26" t="s">
        <v>25</v>
      </c>
      <c r="I41" s="8" t="s">
        <v>38</v>
      </c>
      <c r="J41" s="23" t="s">
        <v>109</v>
      </c>
      <c r="K41" s="47">
        <v>45856</v>
      </c>
      <c r="L41" s="22">
        <v>2000</v>
      </c>
      <c r="M41" s="31">
        <v>0.0445</v>
      </c>
      <c r="N41" s="33">
        <v>174</v>
      </c>
      <c r="O41" s="22">
        <f t="shared" si="0"/>
        <v>43.02</v>
      </c>
      <c r="P41" s="22" t="s">
        <v>28</v>
      </c>
      <c r="Q41" s="47">
        <v>44938</v>
      </c>
      <c r="R41" s="65"/>
    </row>
    <row r="42" ht="42" customHeight="1" spans="1:18">
      <c r="A42" s="8">
        <f>MAX($A$3:A41)+1</f>
        <v>38</v>
      </c>
      <c r="B42" s="10" t="s">
        <v>22</v>
      </c>
      <c r="C42" s="22" t="s">
        <v>110</v>
      </c>
      <c r="D42" s="16">
        <v>1100</v>
      </c>
      <c r="E42" s="33" t="s">
        <v>111</v>
      </c>
      <c r="F42" s="31">
        <v>0.037</v>
      </c>
      <c r="G42" s="32">
        <v>44757</v>
      </c>
      <c r="H42" s="8" t="s">
        <v>31</v>
      </c>
      <c r="I42" s="8" t="s">
        <v>38</v>
      </c>
      <c r="J42" s="33" t="s">
        <v>112</v>
      </c>
      <c r="K42" s="32">
        <v>45122</v>
      </c>
      <c r="L42" s="22">
        <v>1100</v>
      </c>
      <c r="M42" s="31">
        <v>0.037</v>
      </c>
      <c r="N42" s="33">
        <v>182</v>
      </c>
      <c r="O42" s="22">
        <f t="shared" si="0"/>
        <v>20.58</v>
      </c>
      <c r="P42" s="22" t="s">
        <v>28</v>
      </c>
      <c r="Q42" s="32">
        <v>44943</v>
      </c>
      <c r="R42" s="67"/>
    </row>
    <row r="43" ht="42" customHeight="1" spans="1:18">
      <c r="A43" s="12">
        <f>MAX($A$3:A42)+1</f>
        <v>39</v>
      </c>
      <c r="B43" s="10" t="s">
        <v>22</v>
      </c>
      <c r="C43" s="19" t="s">
        <v>113</v>
      </c>
      <c r="D43" s="16">
        <v>1300</v>
      </c>
      <c r="E43" s="10" t="s">
        <v>41</v>
      </c>
      <c r="F43" s="24">
        <v>0.037</v>
      </c>
      <c r="G43" s="32">
        <v>44761</v>
      </c>
      <c r="H43" s="8" t="s">
        <v>31</v>
      </c>
      <c r="I43" s="8" t="s">
        <v>38</v>
      </c>
      <c r="J43" s="8" t="s">
        <v>114</v>
      </c>
      <c r="K43" s="32">
        <v>45126</v>
      </c>
      <c r="L43" s="22">
        <v>1300</v>
      </c>
      <c r="M43" s="31">
        <v>0.037</v>
      </c>
      <c r="N43" s="33">
        <v>162</v>
      </c>
      <c r="O43" s="22">
        <f t="shared" si="0"/>
        <v>21.65</v>
      </c>
      <c r="P43" s="22" t="s">
        <v>28</v>
      </c>
      <c r="Q43" s="32">
        <v>44927</v>
      </c>
      <c r="R43" s="65"/>
    </row>
    <row r="44" ht="42" customHeight="1" spans="1:18">
      <c r="A44" s="8">
        <f>MAX($A$3:A43)+1</f>
        <v>40</v>
      </c>
      <c r="B44" s="17" t="s">
        <v>22</v>
      </c>
      <c r="C44" s="19" t="s">
        <v>115</v>
      </c>
      <c r="D44" s="16">
        <v>5000</v>
      </c>
      <c r="E44" s="10" t="s">
        <v>34</v>
      </c>
      <c r="F44" s="24">
        <v>0.0365</v>
      </c>
      <c r="G44" s="32">
        <v>44839</v>
      </c>
      <c r="H44" s="8" t="s">
        <v>31</v>
      </c>
      <c r="I44" s="8" t="s">
        <v>26</v>
      </c>
      <c r="J44" s="49" t="s">
        <v>116</v>
      </c>
      <c r="K44" s="32">
        <v>45204</v>
      </c>
      <c r="L44" s="51">
        <v>5000</v>
      </c>
      <c r="M44" s="31">
        <v>0.0365</v>
      </c>
      <c r="N44" s="33">
        <v>91</v>
      </c>
      <c r="O44" s="22">
        <f t="shared" si="0"/>
        <v>46.13</v>
      </c>
      <c r="P44" s="22" t="s">
        <v>28</v>
      </c>
      <c r="Q44" s="47">
        <v>44932</v>
      </c>
      <c r="R44" s="62"/>
    </row>
    <row r="45" ht="42" customHeight="1" spans="1:18">
      <c r="A45" s="8">
        <f>MAX($A$3:A44)+1</f>
        <v>41</v>
      </c>
      <c r="B45" s="17" t="s">
        <v>22</v>
      </c>
      <c r="C45" s="19" t="s">
        <v>117</v>
      </c>
      <c r="D45" s="16">
        <v>2000</v>
      </c>
      <c r="E45" s="34" t="s">
        <v>118</v>
      </c>
      <c r="F45" s="31">
        <v>0.0365</v>
      </c>
      <c r="G45" s="32">
        <v>44895</v>
      </c>
      <c r="H45" s="26" t="s">
        <v>31</v>
      </c>
      <c r="I45" s="8" t="s">
        <v>26</v>
      </c>
      <c r="J45" s="55" t="s">
        <v>119</v>
      </c>
      <c r="K45" s="25">
        <v>45258</v>
      </c>
      <c r="L45" s="22">
        <v>2000</v>
      </c>
      <c r="M45" s="24">
        <v>0.0365</v>
      </c>
      <c r="N45" s="33">
        <v>32</v>
      </c>
      <c r="O45" s="22">
        <f t="shared" si="0"/>
        <v>6.49</v>
      </c>
      <c r="P45" s="22" t="s">
        <v>28</v>
      </c>
      <c r="Q45" s="25">
        <v>44928</v>
      </c>
      <c r="R45" s="62"/>
    </row>
    <row r="46" ht="42" customHeight="1" spans="1:18">
      <c r="A46" s="12">
        <f>MAX($A$3:A45)+1</f>
        <v>42</v>
      </c>
      <c r="B46" s="17" t="s">
        <v>22</v>
      </c>
      <c r="C46" s="19" t="s">
        <v>120</v>
      </c>
      <c r="D46" s="16">
        <v>2000</v>
      </c>
      <c r="E46" s="34" t="s">
        <v>118</v>
      </c>
      <c r="F46" s="31">
        <v>0.0365</v>
      </c>
      <c r="G46" s="32">
        <v>44894</v>
      </c>
      <c r="H46" s="26" t="s">
        <v>31</v>
      </c>
      <c r="I46" s="8" t="s">
        <v>26</v>
      </c>
      <c r="J46" s="55" t="s">
        <v>121</v>
      </c>
      <c r="K46" s="25">
        <v>45259</v>
      </c>
      <c r="L46" s="22">
        <v>2000</v>
      </c>
      <c r="M46" s="31">
        <v>0.0365</v>
      </c>
      <c r="N46" s="33">
        <v>33</v>
      </c>
      <c r="O46" s="22">
        <f t="shared" si="0"/>
        <v>6.69</v>
      </c>
      <c r="P46" s="22" t="s">
        <v>28</v>
      </c>
      <c r="Q46" s="25">
        <v>44928</v>
      </c>
      <c r="R46" s="62"/>
    </row>
    <row r="47" ht="42" customHeight="1" spans="1:18">
      <c r="A47" s="8">
        <f>MAX($A$3:A46)+1</f>
        <v>43</v>
      </c>
      <c r="B47" s="17" t="s">
        <v>22</v>
      </c>
      <c r="C47" s="19" t="s">
        <v>122</v>
      </c>
      <c r="D47" s="16">
        <v>2000</v>
      </c>
      <c r="E47" s="34" t="s">
        <v>118</v>
      </c>
      <c r="F47" s="31">
        <v>0.0365</v>
      </c>
      <c r="G47" s="32">
        <v>44894</v>
      </c>
      <c r="H47" s="26" t="s">
        <v>31</v>
      </c>
      <c r="I47" s="8" t="s">
        <v>38</v>
      </c>
      <c r="J47" s="55" t="s">
        <v>121</v>
      </c>
      <c r="K47" s="25">
        <v>45259</v>
      </c>
      <c r="L47" s="22">
        <v>2000</v>
      </c>
      <c r="M47" s="31">
        <v>0.0365</v>
      </c>
      <c r="N47" s="33">
        <v>33</v>
      </c>
      <c r="O47" s="22">
        <f t="shared" si="0"/>
        <v>6.69</v>
      </c>
      <c r="P47" s="22" t="s">
        <v>28</v>
      </c>
      <c r="Q47" s="25">
        <v>44928</v>
      </c>
      <c r="R47" s="62"/>
    </row>
    <row r="48" ht="42" customHeight="1" spans="1:18">
      <c r="A48" s="8">
        <f>MAX($A$3:A47)+1</f>
        <v>44</v>
      </c>
      <c r="B48" s="17" t="s">
        <v>22</v>
      </c>
      <c r="C48" s="19" t="s">
        <v>123</v>
      </c>
      <c r="D48" s="20">
        <v>3000</v>
      </c>
      <c r="E48" s="8" t="s">
        <v>41</v>
      </c>
      <c r="F48" s="40">
        <v>0.0365</v>
      </c>
      <c r="G48" s="25">
        <v>44918</v>
      </c>
      <c r="H48" s="41" t="s">
        <v>31</v>
      </c>
      <c r="I48" s="34" t="s">
        <v>38</v>
      </c>
      <c r="J48" s="56" t="s">
        <v>124</v>
      </c>
      <c r="K48" s="25">
        <v>45283</v>
      </c>
      <c r="L48" s="51">
        <v>3000</v>
      </c>
      <c r="M48" s="40">
        <v>0.0365</v>
      </c>
      <c r="N48" s="33">
        <v>23</v>
      </c>
      <c r="O48" s="22">
        <f t="shared" si="0"/>
        <v>7</v>
      </c>
      <c r="P48" s="22" t="s">
        <v>28</v>
      </c>
      <c r="Q48" s="68">
        <v>44942</v>
      </c>
      <c r="R48" s="65"/>
    </row>
    <row r="49" ht="42" customHeight="1" spans="1:18">
      <c r="A49" s="12">
        <f>MAX($A$3:A48)+1</f>
        <v>45</v>
      </c>
      <c r="B49" s="17" t="s">
        <v>22</v>
      </c>
      <c r="C49" s="19" t="s">
        <v>125</v>
      </c>
      <c r="D49" s="20">
        <v>3000</v>
      </c>
      <c r="E49" s="8" t="s">
        <v>41</v>
      </c>
      <c r="F49" s="40">
        <v>0.0365</v>
      </c>
      <c r="G49" s="25">
        <v>44918</v>
      </c>
      <c r="H49" s="41" t="s">
        <v>31</v>
      </c>
      <c r="I49" s="34" t="s">
        <v>38</v>
      </c>
      <c r="J49" s="56" t="s">
        <v>126</v>
      </c>
      <c r="K49" s="25">
        <v>45283</v>
      </c>
      <c r="L49" s="51">
        <v>3000</v>
      </c>
      <c r="M49" s="40">
        <v>0.0365</v>
      </c>
      <c r="N49" s="33">
        <v>23</v>
      </c>
      <c r="O49" s="22">
        <f t="shared" si="0"/>
        <v>7</v>
      </c>
      <c r="P49" s="22" t="s">
        <v>28</v>
      </c>
      <c r="Q49" s="68">
        <v>44942</v>
      </c>
      <c r="R49" s="65"/>
    </row>
    <row r="50" ht="42" customHeight="1" spans="1:18">
      <c r="A50" s="8">
        <f>MAX($A$3:A49)+1</f>
        <v>46</v>
      </c>
      <c r="B50" s="17" t="s">
        <v>22</v>
      </c>
      <c r="C50" s="19" t="s">
        <v>127</v>
      </c>
      <c r="D50" s="20">
        <v>3000</v>
      </c>
      <c r="E50" s="8" t="s">
        <v>41</v>
      </c>
      <c r="F50" s="40">
        <v>0.0365</v>
      </c>
      <c r="G50" s="25">
        <v>44918</v>
      </c>
      <c r="H50" s="41" t="s">
        <v>31</v>
      </c>
      <c r="I50" s="34" t="s">
        <v>38</v>
      </c>
      <c r="J50" s="56" t="s">
        <v>128</v>
      </c>
      <c r="K50" s="25">
        <v>45283</v>
      </c>
      <c r="L50" s="51">
        <v>3000</v>
      </c>
      <c r="M50" s="40">
        <v>0.0365</v>
      </c>
      <c r="N50" s="33">
        <v>9</v>
      </c>
      <c r="O50" s="22">
        <f t="shared" si="0"/>
        <v>2.74</v>
      </c>
      <c r="P50" s="22" t="s">
        <v>28</v>
      </c>
      <c r="Q50" s="68">
        <v>44928</v>
      </c>
      <c r="R50" s="65"/>
    </row>
    <row r="51" ht="42" customHeight="1" spans="1:18">
      <c r="A51" s="8">
        <f>MAX($A$3:A50)+1</f>
        <v>47</v>
      </c>
      <c r="B51" s="10" t="s">
        <v>22</v>
      </c>
      <c r="C51" s="10" t="s">
        <v>129</v>
      </c>
      <c r="D51" s="16">
        <v>100000</v>
      </c>
      <c r="E51" s="8" t="s">
        <v>41</v>
      </c>
      <c r="F51" s="31">
        <v>0.037</v>
      </c>
      <c r="G51" s="32">
        <v>44585</v>
      </c>
      <c r="H51" s="8" t="s">
        <v>31</v>
      </c>
      <c r="I51" s="8" t="s">
        <v>26</v>
      </c>
      <c r="J51" s="8" t="s">
        <v>130</v>
      </c>
      <c r="K51" s="32">
        <v>44950</v>
      </c>
      <c r="L51" s="22">
        <v>50000</v>
      </c>
      <c r="M51" s="31">
        <v>0.037</v>
      </c>
      <c r="N51" s="33">
        <v>349</v>
      </c>
      <c r="O51" s="22">
        <f t="shared" si="0"/>
        <v>1793.47</v>
      </c>
      <c r="P51" s="22" t="s">
        <v>28</v>
      </c>
      <c r="Q51" s="32">
        <v>44939</v>
      </c>
      <c r="R51" s="65"/>
    </row>
    <row r="52" ht="42" customHeight="1" spans="1:18">
      <c r="A52" s="12">
        <f>MAX($A$3:A51)+1</f>
        <v>48</v>
      </c>
      <c r="B52" s="17" t="s">
        <v>22</v>
      </c>
      <c r="C52" s="19" t="s">
        <v>131</v>
      </c>
      <c r="D52" s="20">
        <v>3000</v>
      </c>
      <c r="E52" s="8" t="s">
        <v>41</v>
      </c>
      <c r="F52" s="40">
        <v>0.0365</v>
      </c>
      <c r="G52" s="25">
        <v>44918</v>
      </c>
      <c r="H52" s="41" t="s">
        <v>31</v>
      </c>
      <c r="I52" s="34" t="s">
        <v>38</v>
      </c>
      <c r="J52" s="56" t="s">
        <v>126</v>
      </c>
      <c r="K52" s="25">
        <v>45283</v>
      </c>
      <c r="L52" s="51">
        <v>3000</v>
      </c>
      <c r="M52" s="40">
        <v>0.0365</v>
      </c>
      <c r="N52" s="33">
        <v>9</v>
      </c>
      <c r="O52" s="22">
        <f t="shared" si="0"/>
        <v>2.74</v>
      </c>
      <c r="P52" s="22" t="s">
        <v>28</v>
      </c>
      <c r="Q52" s="68">
        <v>44928</v>
      </c>
      <c r="R52" s="65"/>
    </row>
    <row r="53" ht="42" customHeight="1" spans="1:18">
      <c r="A53" s="8">
        <f>MAX($A$3:A52)+1</f>
        <v>49</v>
      </c>
      <c r="B53" s="10" t="s">
        <v>22</v>
      </c>
      <c r="C53" s="19" t="s">
        <v>132</v>
      </c>
      <c r="D53" s="16">
        <v>1500</v>
      </c>
      <c r="E53" s="33" t="s">
        <v>76</v>
      </c>
      <c r="F53" s="31">
        <v>0.037</v>
      </c>
      <c r="G53" s="32">
        <v>44756</v>
      </c>
      <c r="H53" s="8" t="s">
        <v>31</v>
      </c>
      <c r="I53" s="8" t="s">
        <v>38</v>
      </c>
      <c r="J53" s="52" t="s">
        <v>133</v>
      </c>
      <c r="K53" s="32">
        <v>45120</v>
      </c>
      <c r="L53" s="22">
        <v>1500</v>
      </c>
      <c r="M53" s="31">
        <v>0.037</v>
      </c>
      <c r="N53" s="33">
        <v>183</v>
      </c>
      <c r="O53" s="22">
        <f t="shared" si="0"/>
        <v>28.21</v>
      </c>
      <c r="P53" s="22" t="s">
        <v>28</v>
      </c>
      <c r="Q53" s="32">
        <v>44943</v>
      </c>
      <c r="R53" s="65"/>
    </row>
    <row r="54" ht="42" customHeight="1" spans="1:18">
      <c r="A54" s="8">
        <f>MAX($A$3:A53)+1</f>
        <v>50</v>
      </c>
      <c r="B54" s="10" t="s">
        <v>22</v>
      </c>
      <c r="C54" s="19" t="s">
        <v>134</v>
      </c>
      <c r="D54" s="16">
        <v>1500</v>
      </c>
      <c r="E54" s="33" t="s">
        <v>76</v>
      </c>
      <c r="F54" s="31">
        <v>0.037</v>
      </c>
      <c r="G54" s="32">
        <v>44768</v>
      </c>
      <c r="H54" s="8" t="s">
        <v>31</v>
      </c>
      <c r="I54" s="8" t="s">
        <v>38</v>
      </c>
      <c r="J54" s="52" t="s">
        <v>135</v>
      </c>
      <c r="K54" s="32">
        <v>45133</v>
      </c>
      <c r="L54" s="22">
        <v>1500</v>
      </c>
      <c r="M54" s="31">
        <v>0.037</v>
      </c>
      <c r="N54" s="33">
        <v>163</v>
      </c>
      <c r="O54" s="22">
        <f t="shared" si="0"/>
        <v>25.13</v>
      </c>
      <c r="P54" s="22" t="s">
        <v>28</v>
      </c>
      <c r="Q54" s="32">
        <v>44935</v>
      </c>
      <c r="R54" s="65"/>
    </row>
    <row r="55" ht="42" customHeight="1" spans="1:18">
      <c r="A55" s="12">
        <f>MAX($A$3:A54)+1</f>
        <v>51</v>
      </c>
      <c r="B55" s="10" t="s">
        <v>22</v>
      </c>
      <c r="C55" s="19" t="s">
        <v>136</v>
      </c>
      <c r="D55" s="16">
        <v>1500</v>
      </c>
      <c r="E55" s="10" t="s">
        <v>137</v>
      </c>
      <c r="F55" s="42">
        <v>0.037</v>
      </c>
      <c r="G55" s="25">
        <v>44757</v>
      </c>
      <c r="H55" s="19" t="s">
        <v>31</v>
      </c>
      <c r="I55" s="8" t="s">
        <v>38</v>
      </c>
      <c r="J55" s="52" t="s">
        <v>138</v>
      </c>
      <c r="K55" s="25">
        <v>45122</v>
      </c>
      <c r="L55" s="22">
        <v>1500</v>
      </c>
      <c r="M55" s="42">
        <v>0.037</v>
      </c>
      <c r="N55" s="33">
        <v>191</v>
      </c>
      <c r="O55" s="22">
        <f t="shared" si="0"/>
        <v>29.45</v>
      </c>
      <c r="P55" s="22" t="s">
        <v>28</v>
      </c>
      <c r="Q55" s="32">
        <v>44952</v>
      </c>
      <c r="R55" s="67"/>
    </row>
    <row r="56" ht="38.25" spans="1:18">
      <c r="A56" s="8">
        <f>MAX($A$3:A55)+1</f>
        <v>52</v>
      </c>
      <c r="B56" s="10" t="s">
        <v>22</v>
      </c>
      <c r="C56" s="22" t="s">
        <v>139</v>
      </c>
      <c r="D56" s="16">
        <v>20000</v>
      </c>
      <c r="E56" s="33" t="s">
        <v>140</v>
      </c>
      <c r="F56" s="31">
        <v>0.0475</v>
      </c>
      <c r="G56" s="32">
        <v>44209</v>
      </c>
      <c r="H56" s="8" t="s">
        <v>58</v>
      </c>
      <c r="I56" s="8" t="s">
        <v>38</v>
      </c>
      <c r="J56" s="33" t="s">
        <v>141</v>
      </c>
      <c r="K56" s="32">
        <v>44939</v>
      </c>
      <c r="L56" s="22">
        <v>20000</v>
      </c>
      <c r="M56" s="31">
        <v>0.0475</v>
      </c>
      <c r="N56" s="33">
        <v>98</v>
      </c>
      <c r="O56" s="22">
        <f t="shared" si="0"/>
        <v>258.61</v>
      </c>
      <c r="P56" s="22" t="s">
        <v>28</v>
      </c>
      <c r="Q56" s="32">
        <v>44938</v>
      </c>
      <c r="R56" s="67"/>
    </row>
    <row r="57" ht="38.25" spans="1:18">
      <c r="A57" s="8"/>
      <c r="B57" s="10"/>
      <c r="C57" s="22"/>
      <c r="D57" s="16"/>
      <c r="E57" s="33"/>
      <c r="F57" s="31"/>
      <c r="G57" s="32"/>
      <c r="H57" s="8"/>
      <c r="I57" s="8"/>
      <c r="J57" s="33"/>
      <c r="K57" s="32"/>
      <c r="L57" s="99" t="s">
        <v>142</v>
      </c>
      <c r="M57" s="31">
        <v>0.0475</v>
      </c>
      <c r="N57" s="33">
        <v>67</v>
      </c>
      <c r="O57" s="22">
        <f t="shared" si="0"/>
        <v>167.97</v>
      </c>
      <c r="P57" s="22" t="s">
        <v>28</v>
      </c>
      <c r="Q57" s="32"/>
      <c r="R57" s="67"/>
    </row>
    <row r="58" ht="38.25" spans="1:18">
      <c r="A58" s="8"/>
      <c r="B58" s="10"/>
      <c r="C58" s="22"/>
      <c r="D58" s="16"/>
      <c r="E58" s="33"/>
      <c r="F58" s="31"/>
      <c r="G58" s="32"/>
      <c r="H58" s="8"/>
      <c r="I58" s="8"/>
      <c r="J58" s="33"/>
      <c r="K58" s="32"/>
      <c r="L58" s="99" t="s">
        <v>143</v>
      </c>
      <c r="M58" s="31">
        <v>0.0475</v>
      </c>
      <c r="N58" s="33">
        <v>84</v>
      </c>
      <c r="O58" s="22">
        <f t="shared" si="0"/>
        <v>199.5</v>
      </c>
      <c r="P58" s="22" t="s">
        <v>28</v>
      </c>
      <c r="Q58" s="32"/>
      <c r="R58" s="67"/>
    </row>
    <row r="59" ht="38.25" spans="1:18">
      <c r="A59" s="8"/>
      <c r="B59" s="10"/>
      <c r="C59" s="22"/>
      <c r="D59" s="16"/>
      <c r="E59" s="33"/>
      <c r="F59" s="31"/>
      <c r="G59" s="32"/>
      <c r="H59" s="8"/>
      <c r="I59" s="8"/>
      <c r="J59" s="33"/>
      <c r="K59" s="32"/>
      <c r="L59" s="99" t="s">
        <v>144</v>
      </c>
      <c r="M59" s="31">
        <v>0.0475</v>
      </c>
      <c r="N59" s="33">
        <v>102</v>
      </c>
      <c r="O59" s="22">
        <f t="shared" si="0"/>
        <v>226.1</v>
      </c>
      <c r="P59" s="22" t="s">
        <v>28</v>
      </c>
      <c r="Q59" s="32"/>
      <c r="R59" s="67"/>
    </row>
    <row r="60" ht="38.25" spans="1:18">
      <c r="A60" s="8"/>
      <c r="B60" s="10"/>
      <c r="C60" s="22"/>
      <c r="D60" s="16"/>
      <c r="E60" s="33"/>
      <c r="F60" s="31"/>
      <c r="G60" s="32"/>
      <c r="H60" s="8"/>
      <c r="I60" s="8"/>
      <c r="J60" s="33"/>
      <c r="K60" s="32"/>
      <c r="L60" s="99" t="s">
        <v>145</v>
      </c>
      <c r="M60" s="31">
        <v>0.0475</v>
      </c>
      <c r="N60" s="33">
        <v>8</v>
      </c>
      <c r="O60" s="22">
        <f t="shared" si="0"/>
        <v>16.68</v>
      </c>
      <c r="P60" s="22" t="s">
        <v>28</v>
      </c>
      <c r="Q60" s="32"/>
      <c r="R60" s="67"/>
    </row>
    <row r="61" ht="38.25" spans="1:18">
      <c r="A61" s="8"/>
      <c r="B61" s="10"/>
      <c r="C61" s="22"/>
      <c r="D61" s="16"/>
      <c r="E61" s="33"/>
      <c r="F61" s="31"/>
      <c r="G61" s="32"/>
      <c r="H61" s="8"/>
      <c r="I61" s="8"/>
      <c r="J61" s="33"/>
      <c r="K61" s="32"/>
      <c r="L61" s="99" t="s">
        <v>146</v>
      </c>
      <c r="M61" s="31">
        <v>0.0475</v>
      </c>
      <c r="N61" s="33">
        <v>360</v>
      </c>
      <c r="O61" s="22">
        <f t="shared" si="0"/>
        <v>475</v>
      </c>
      <c r="P61" s="22" t="s">
        <v>28</v>
      </c>
      <c r="Q61" s="32"/>
      <c r="R61" s="67"/>
    </row>
    <row r="62" ht="38.25" spans="1:18">
      <c r="A62" s="8">
        <f>MAX($A$3:A61)+1</f>
        <v>53</v>
      </c>
      <c r="B62" s="9" t="s">
        <v>22</v>
      </c>
      <c r="C62" s="10" t="s">
        <v>147</v>
      </c>
      <c r="D62" s="11">
        <v>30000</v>
      </c>
      <c r="E62" s="23" t="s">
        <v>148</v>
      </c>
      <c r="F62" s="24">
        <v>0.0465</v>
      </c>
      <c r="G62" s="32">
        <v>44351</v>
      </c>
      <c r="H62" s="43" t="s">
        <v>58</v>
      </c>
      <c r="I62" s="8" t="s">
        <v>38</v>
      </c>
      <c r="J62" s="23" t="s">
        <v>149</v>
      </c>
      <c r="K62" s="47">
        <v>45081</v>
      </c>
      <c r="L62" s="22">
        <v>30000</v>
      </c>
      <c r="M62" s="31">
        <v>0.0465</v>
      </c>
      <c r="N62" s="33">
        <v>377</v>
      </c>
      <c r="O62" s="22">
        <f t="shared" si="0"/>
        <v>1460.88</v>
      </c>
      <c r="P62" s="22" t="s">
        <v>28</v>
      </c>
      <c r="Q62" s="47">
        <v>44944</v>
      </c>
      <c r="R62" s="62"/>
    </row>
    <row r="63" ht="38.25" spans="1:18">
      <c r="A63" s="8"/>
      <c r="B63" s="9"/>
      <c r="C63" s="10"/>
      <c r="D63" s="11"/>
      <c r="E63" s="23"/>
      <c r="F63" s="24"/>
      <c r="G63" s="32"/>
      <c r="H63" s="43"/>
      <c r="I63" s="8"/>
      <c r="J63" s="23"/>
      <c r="K63" s="47"/>
      <c r="L63" s="99" t="s">
        <v>150</v>
      </c>
      <c r="M63" s="31">
        <v>0.0465</v>
      </c>
      <c r="N63" s="33">
        <v>30</v>
      </c>
      <c r="O63" s="22">
        <f t="shared" si="0"/>
        <v>106.86</v>
      </c>
      <c r="P63" s="22" t="s">
        <v>28</v>
      </c>
      <c r="Q63" s="47"/>
      <c r="R63" s="62"/>
    </row>
    <row r="64" ht="38.25" spans="1:18">
      <c r="A64" s="8"/>
      <c r="B64" s="9"/>
      <c r="C64" s="10"/>
      <c r="D64" s="11"/>
      <c r="E64" s="23"/>
      <c r="F64" s="24"/>
      <c r="G64" s="32"/>
      <c r="H64" s="43"/>
      <c r="I64" s="8"/>
      <c r="J64" s="23"/>
      <c r="K64" s="47"/>
      <c r="L64" s="99" t="s">
        <v>151</v>
      </c>
      <c r="M64" s="31">
        <v>0.0465</v>
      </c>
      <c r="N64" s="33">
        <v>133</v>
      </c>
      <c r="O64" s="22">
        <f t="shared" si="0"/>
        <v>430.82</v>
      </c>
      <c r="P64" s="22" t="s">
        <v>28</v>
      </c>
      <c r="Q64" s="47"/>
      <c r="R64" s="62"/>
    </row>
    <row r="65" ht="38.25" spans="1:18">
      <c r="A65" s="8"/>
      <c r="B65" s="9"/>
      <c r="C65" s="10"/>
      <c r="D65" s="11"/>
      <c r="E65" s="23"/>
      <c r="F65" s="24"/>
      <c r="G65" s="32"/>
      <c r="H65" s="43"/>
      <c r="I65" s="8"/>
      <c r="J65" s="23"/>
      <c r="K65" s="47"/>
      <c r="L65" s="99" t="s">
        <v>152</v>
      </c>
      <c r="M65" s="31">
        <v>0.0465</v>
      </c>
      <c r="N65" s="33">
        <v>20</v>
      </c>
      <c r="O65" s="22">
        <f t="shared" si="0"/>
        <v>64.78</v>
      </c>
      <c r="P65" s="22" t="s">
        <v>28</v>
      </c>
      <c r="Q65" s="47"/>
      <c r="R65" s="62"/>
    </row>
    <row r="66" ht="38.25" spans="1:18">
      <c r="A66" s="8"/>
      <c r="B66" s="9"/>
      <c r="C66" s="10"/>
      <c r="D66" s="11"/>
      <c r="E66" s="23"/>
      <c r="F66" s="24"/>
      <c r="G66" s="32"/>
      <c r="H66" s="43"/>
      <c r="I66" s="8"/>
      <c r="J66" s="23"/>
      <c r="K66" s="47"/>
      <c r="L66" s="99" t="s">
        <v>153</v>
      </c>
      <c r="M66" s="31">
        <v>0.0465</v>
      </c>
      <c r="N66" s="8">
        <v>1</v>
      </c>
      <c r="O66" s="22">
        <f t="shared" si="0"/>
        <v>3.24</v>
      </c>
      <c r="P66" s="22" t="s">
        <v>28</v>
      </c>
      <c r="Q66" s="47"/>
      <c r="R66" s="62"/>
    </row>
    <row r="67" ht="38.25" spans="1:18">
      <c r="A67" s="8"/>
      <c r="B67" s="9"/>
      <c r="C67" s="10"/>
      <c r="D67" s="11"/>
      <c r="E67" s="23"/>
      <c r="F67" s="24"/>
      <c r="G67" s="32"/>
      <c r="H67" s="43"/>
      <c r="I67" s="8"/>
      <c r="J67" s="23"/>
      <c r="K67" s="47"/>
      <c r="L67" s="99" t="s">
        <v>154</v>
      </c>
      <c r="M67" s="31">
        <v>0.0465</v>
      </c>
      <c r="N67" s="8">
        <v>21</v>
      </c>
      <c r="O67" s="22">
        <f t="shared" si="0"/>
        <v>67.93</v>
      </c>
      <c r="P67" s="22" t="s">
        <v>28</v>
      </c>
      <c r="Q67" s="47"/>
      <c r="R67" s="62"/>
    </row>
    <row r="68" ht="38.25" spans="1:18">
      <c r="A68" s="8"/>
      <c r="B68" s="9"/>
      <c r="C68" s="10"/>
      <c r="D68" s="11"/>
      <c r="E68" s="23"/>
      <c r="F68" s="24"/>
      <c r="G68" s="32"/>
      <c r="H68" s="43"/>
      <c r="I68" s="8"/>
      <c r="J68" s="23"/>
      <c r="K68" s="47"/>
      <c r="L68" s="99" t="s">
        <v>155</v>
      </c>
      <c r="M68" s="31">
        <v>0.0465</v>
      </c>
      <c r="N68" s="8">
        <v>2</v>
      </c>
      <c r="O68" s="22">
        <f t="shared" si="0"/>
        <v>5.2</v>
      </c>
      <c r="P68" s="22" t="s">
        <v>28</v>
      </c>
      <c r="Q68" s="47"/>
      <c r="R68" s="62"/>
    </row>
    <row r="69" ht="38.25" spans="1:18">
      <c r="A69" s="8">
        <f>MAX($A$3:A68)+1</f>
        <v>54</v>
      </c>
      <c r="B69" s="17" t="s">
        <v>22</v>
      </c>
      <c r="C69" s="19" t="s">
        <v>156</v>
      </c>
      <c r="D69" s="16">
        <v>7000</v>
      </c>
      <c r="E69" s="34" t="s">
        <v>41</v>
      </c>
      <c r="F69" s="31">
        <v>0.0475</v>
      </c>
      <c r="G69" s="32">
        <v>44138</v>
      </c>
      <c r="H69" s="26" t="s">
        <v>25</v>
      </c>
      <c r="I69" s="8" t="s">
        <v>38</v>
      </c>
      <c r="J69" s="55" t="s">
        <v>133</v>
      </c>
      <c r="K69" s="25">
        <v>45233</v>
      </c>
      <c r="L69" s="22">
        <v>7000</v>
      </c>
      <c r="M69" s="31">
        <v>0.0475</v>
      </c>
      <c r="N69" s="33">
        <v>20</v>
      </c>
      <c r="O69" s="22">
        <f t="shared" ref="O69:O91" si="1">ROUND(L69*M69*N69/360,2)</f>
        <v>18.47</v>
      </c>
      <c r="P69" s="22" t="s">
        <v>28</v>
      </c>
      <c r="Q69" s="25">
        <v>44936</v>
      </c>
      <c r="R69" s="62"/>
    </row>
    <row r="70" ht="38.25" spans="1:18">
      <c r="A70" s="8"/>
      <c r="B70" s="17"/>
      <c r="C70" s="19"/>
      <c r="D70" s="16"/>
      <c r="E70" s="34"/>
      <c r="F70" s="31"/>
      <c r="G70" s="32"/>
      <c r="H70" s="26"/>
      <c r="I70" s="8"/>
      <c r="J70" s="55"/>
      <c r="K70" s="25"/>
      <c r="L70" s="99" t="s">
        <v>157</v>
      </c>
      <c r="M70" s="31">
        <v>0.0475</v>
      </c>
      <c r="N70" s="33">
        <v>28</v>
      </c>
      <c r="O70" s="22">
        <f t="shared" si="1"/>
        <v>25.18</v>
      </c>
      <c r="P70" s="22" t="s">
        <v>28</v>
      </c>
      <c r="Q70" s="25"/>
      <c r="R70" s="62"/>
    </row>
    <row r="71" ht="38.25" spans="1:18">
      <c r="A71" s="8"/>
      <c r="B71" s="17"/>
      <c r="C71" s="19"/>
      <c r="D71" s="16"/>
      <c r="E71" s="34"/>
      <c r="F71" s="31"/>
      <c r="G71" s="32"/>
      <c r="H71" s="26"/>
      <c r="I71" s="8"/>
      <c r="J71" s="55"/>
      <c r="K71" s="25"/>
      <c r="L71" s="99" t="s">
        <v>158</v>
      </c>
      <c r="M71" s="31">
        <v>0.0475</v>
      </c>
      <c r="N71" s="33">
        <v>30</v>
      </c>
      <c r="O71" s="22">
        <f t="shared" si="1"/>
        <v>24.7</v>
      </c>
      <c r="P71" s="22" t="s">
        <v>28</v>
      </c>
      <c r="Q71" s="25"/>
      <c r="R71" s="62"/>
    </row>
    <row r="72" ht="38.25" spans="1:18">
      <c r="A72" s="8"/>
      <c r="B72" s="17"/>
      <c r="C72" s="19"/>
      <c r="D72" s="16"/>
      <c r="E72" s="34"/>
      <c r="F72" s="31"/>
      <c r="G72" s="32"/>
      <c r="H72" s="26"/>
      <c r="I72" s="8"/>
      <c r="J72" s="55"/>
      <c r="K72" s="25"/>
      <c r="L72" s="99" t="s">
        <v>159</v>
      </c>
      <c r="M72" s="31">
        <v>0.0475</v>
      </c>
      <c r="N72" s="33">
        <v>60</v>
      </c>
      <c r="O72" s="22">
        <f t="shared" si="1"/>
        <v>45.64</v>
      </c>
      <c r="P72" s="22" t="s">
        <v>28</v>
      </c>
      <c r="Q72" s="25"/>
      <c r="R72" s="62"/>
    </row>
    <row r="73" ht="38.25" spans="1:18">
      <c r="A73" s="8"/>
      <c r="B73" s="17"/>
      <c r="C73" s="19"/>
      <c r="D73" s="16"/>
      <c r="E73" s="34"/>
      <c r="F73" s="31"/>
      <c r="G73" s="32"/>
      <c r="H73" s="26"/>
      <c r="I73" s="8"/>
      <c r="J73" s="55"/>
      <c r="K73" s="25"/>
      <c r="L73" s="99" t="s">
        <v>160</v>
      </c>
      <c r="M73" s="31">
        <v>0.0475</v>
      </c>
      <c r="N73" s="33">
        <v>30</v>
      </c>
      <c r="O73" s="22">
        <f t="shared" si="1"/>
        <v>22.01</v>
      </c>
      <c r="P73" s="22" t="s">
        <v>28</v>
      </c>
      <c r="Q73" s="25"/>
      <c r="R73" s="62"/>
    </row>
    <row r="74" ht="38.25" spans="1:18">
      <c r="A74" s="8"/>
      <c r="B74" s="17"/>
      <c r="C74" s="19"/>
      <c r="D74" s="16"/>
      <c r="E74" s="34"/>
      <c r="F74" s="31"/>
      <c r="G74" s="32"/>
      <c r="H74" s="26"/>
      <c r="I74" s="8"/>
      <c r="J74" s="55"/>
      <c r="K74" s="25"/>
      <c r="L74" s="99" t="s">
        <v>161</v>
      </c>
      <c r="M74" s="31">
        <v>0.0475</v>
      </c>
      <c r="N74" s="33">
        <v>26</v>
      </c>
      <c r="O74" s="22">
        <f t="shared" si="1"/>
        <v>18.12</v>
      </c>
      <c r="P74" s="22" t="s">
        <v>28</v>
      </c>
      <c r="Q74" s="25"/>
      <c r="R74" s="62"/>
    </row>
    <row r="75" ht="38.25" spans="1:18">
      <c r="A75" s="8"/>
      <c r="B75" s="17"/>
      <c r="C75" s="19"/>
      <c r="D75" s="16"/>
      <c r="E75" s="34"/>
      <c r="F75" s="31"/>
      <c r="G75" s="32"/>
      <c r="H75" s="26"/>
      <c r="I75" s="8"/>
      <c r="J75" s="55"/>
      <c r="K75" s="25"/>
      <c r="L75" s="99" t="s">
        <v>162</v>
      </c>
      <c r="M75" s="31">
        <v>0.0475</v>
      </c>
      <c r="N75" s="33">
        <v>35</v>
      </c>
      <c r="O75" s="22">
        <f t="shared" si="1"/>
        <v>19.84</v>
      </c>
      <c r="P75" s="22" t="s">
        <v>28</v>
      </c>
      <c r="Q75" s="25"/>
      <c r="R75" s="62"/>
    </row>
    <row r="76" ht="38.25" spans="1:18">
      <c r="A76" s="8"/>
      <c r="B76" s="17"/>
      <c r="C76" s="19"/>
      <c r="D76" s="16"/>
      <c r="E76" s="34"/>
      <c r="F76" s="31"/>
      <c r="G76" s="32"/>
      <c r="H76" s="26"/>
      <c r="I76" s="8"/>
      <c r="J76" s="55"/>
      <c r="K76" s="25"/>
      <c r="L76" s="99" t="s">
        <v>163</v>
      </c>
      <c r="M76" s="31">
        <v>0.0475</v>
      </c>
      <c r="N76" s="33">
        <v>30</v>
      </c>
      <c r="O76" s="22">
        <f t="shared" si="1"/>
        <v>16.85</v>
      </c>
      <c r="P76" s="22" t="s">
        <v>28</v>
      </c>
      <c r="Q76" s="25"/>
      <c r="R76" s="62"/>
    </row>
    <row r="77" ht="38.25" spans="1:18">
      <c r="A77" s="8"/>
      <c r="B77" s="17"/>
      <c r="C77" s="19"/>
      <c r="D77" s="16"/>
      <c r="E77" s="34"/>
      <c r="F77" s="31"/>
      <c r="G77" s="32"/>
      <c r="H77" s="26"/>
      <c r="I77" s="8"/>
      <c r="J77" s="55"/>
      <c r="K77" s="25"/>
      <c r="L77" s="99" t="s">
        <v>164</v>
      </c>
      <c r="M77" s="31">
        <v>0.0475</v>
      </c>
      <c r="N77" s="33">
        <v>34</v>
      </c>
      <c r="O77" s="22">
        <f t="shared" si="1"/>
        <v>17.83</v>
      </c>
      <c r="P77" s="22" t="s">
        <v>28</v>
      </c>
      <c r="Q77" s="25"/>
      <c r="R77" s="62"/>
    </row>
    <row r="78" ht="38.25" spans="1:18">
      <c r="A78" s="8"/>
      <c r="B78" s="17"/>
      <c r="C78" s="19"/>
      <c r="D78" s="16"/>
      <c r="E78" s="34"/>
      <c r="F78" s="31"/>
      <c r="G78" s="32"/>
      <c r="H78" s="26"/>
      <c r="I78" s="8"/>
      <c r="J78" s="55"/>
      <c r="K78" s="25"/>
      <c r="L78" s="99" t="s">
        <v>165</v>
      </c>
      <c r="M78" s="31">
        <v>0.0475</v>
      </c>
      <c r="N78" s="33">
        <v>27</v>
      </c>
      <c r="O78" s="22">
        <f t="shared" si="1"/>
        <v>13.16</v>
      </c>
      <c r="P78" s="22" t="s">
        <v>28</v>
      </c>
      <c r="Q78" s="25"/>
      <c r="R78" s="62"/>
    </row>
    <row r="79" ht="38.25" spans="1:18">
      <c r="A79" s="8"/>
      <c r="B79" s="17"/>
      <c r="C79" s="19"/>
      <c r="D79" s="16"/>
      <c r="E79" s="34"/>
      <c r="F79" s="31"/>
      <c r="G79" s="32"/>
      <c r="H79" s="26"/>
      <c r="I79" s="8"/>
      <c r="J79" s="55"/>
      <c r="K79" s="25"/>
      <c r="L79" s="99" t="s">
        <v>166</v>
      </c>
      <c r="M79" s="31">
        <v>0.0475</v>
      </c>
      <c r="N79" s="33">
        <v>28</v>
      </c>
      <c r="O79" s="22">
        <f t="shared" si="1"/>
        <v>12.91</v>
      </c>
      <c r="P79" s="22" t="s">
        <v>28</v>
      </c>
      <c r="Q79" s="25"/>
      <c r="R79" s="62"/>
    </row>
    <row r="80" ht="38.25" spans="1:18">
      <c r="A80" s="8"/>
      <c r="B80" s="17"/>
      <c r="C80" s="19"/>
      <c r="D80" s="16"/>
      <c r="E80" s="34"/>
      <c r="F80" s="31"/>
      <c r="G80" s="32"/>
      <c r="H80" s="26"/>
      <c r="I80" s="8"/>
      <c r="J80" s="55"/>
      <c r="K80" s="25"/>
      <c r="L80" s="99" t="s">
        <v>167</v>
      </c>
      <c r="M80" s="31">
        <v>0.0475</v>
      </c>
      <c r="N80" s="33">
        <v>1</v>
      </c>
      <c r="O80" s="22">
        <f t="shared" si="1"/>
        <v>0.45</v>
      </c>
      <c r="P80" s="22" t="s">
        <v>28</v>
      </c>
      <c r="Q80" s="25"/>
      <c r="R80" s="62"/>
    </row>
    <row r="81" ht="38.25" spans="1:18">
      <c r="A81" s="8"/>
      <c r="B81" s="17"/>
      <c r="C81" s="19"/>
      <c r="D81" s="16"/>
      <c r="E81" s="34"/>
      <c r="F81" s="31"/>
      <c r="G81" s="32"/>
      <c r="H81" s="26"/>
      <c r="I81" s="8"/>
      <c r="J81" s="55"/>
      <c r="K81" s="25"/>
      <c r="L81" s="99" t="s">
        <v>168</v>
      </c>
      <c r="M81" s="31">
        <v>0.0475</v>
      </c>
      <c r="N81" s="33">
        <v>31</v>
      </c>
      <c r="O81" s="22">
        <f t="shared" si="1"/>
        <v>12.76</v>
      </c>
      <c r="P81" s="22" t="s">
        <v>28</v>
      </c>
      <c r="Q81" s="25"/>
      <c r="R81" s="62"/>
    </row>
    <row r="82" ht="38.25" spans="1:18">
      <c r="A82" s="8"/>
      <c r="B82" s="17"/>
      <c r="C82" s="19"/>
      <c r="D82" s="16"/>
      <c r="E82" s="34"/>
      <c r="F82" s="31"/>
      <c r="G82" s="32"/>
      <c r="H82" s="26"/>
      <c r="I82" s="8"/>
      <c r="J82" s="55"/>
      <c r="K82" s="25"/>
      <c r="L82" s="99" t="s">
        <v>169</v>
      </c>
      <c r="M82" s="31">
        <v>0.0475</v>
      </c>
      <c r="N82" s="33">
        <v>28</v>
      </c>
      <c r="O82" s="22">
        <f t="shared" si="1"/>
        <v>11.2</v>
      </c>
      <c r="P82" s="22" t="s">
        <v>28</v>
      </c>
      <c r="Q82" s="25"/>
      <c r="R82" s="62"/>
    </row>
    <row r="83" ht="38.25" spans="1:18">
      <c r="A83" s="8"/>
      <c r="B83" s="17"/>
      <c r="C83" s="19"/>
      <c r="D83" s="16"/>
      <c r="E83" s="34"/>
      <c r="F83" s="31"/>
      <c r="G83" s="32"/>
      <c r="H83" s="26"/>
      <c r="I83" s="8"/>
      <c r="J83" s="55"/>
      <c r="K83" s="25"/>
      <c r="L83" s="99" t="s">
        <v>170</v>
      </c>
      <c r="M83" s="31">
        <v>0.0475</v>
      </c>
      <c r="N83" s="33">
        <v>30</v>
      </c>
      <c r="O83" s="22">
        <f t="shared" si="1"/>
        <v>10.86</v>
      </c>
      <c r="P83" s="22" t="s">
        <v>28</v>
      </c>
      <c r="Q83" s="25"/>
      <c r="R83" s="62"/>
    </row>
    <row r="84" ht="38.25" spans="1:18">
      <c r="A84" s="8"/>
      <c r="B84" s="17"/>
      <c r="C84" s="19"/>
      <c r="D84" s="16"/>
      <c r="E84" s="34"/>
      <c r="F84" s="31"/>
      <c r="G84" s="32"/>
      <c r="H84" s="26"/>
      <c r="I84" s="8"/>
      <c r="J84" s="55"/>
      <c r="K84" s="25"/>
      <c r="L84" s="99" t="s">
        <v>171</v>
      </c>
      <c r="M84" s="31">
        <v>0.0475</v>
      </c>
      <c r="N84" s="33">
        <v>31</v>
      </c>
      <c r="O84" s="22">
        <f t="shared" si="1"/>
        <v>10.04</v>
      </c>
      <c r="P84" s="22" t="s">
        <v>28</v>
      </c>
      <c r="Q84" s="25"/>
      <c r="R84" s="62"/>
    </row>
    <row r="85" ht="38.25" spans="1:18">
      <c r="A85" s="8"/>
      <c r="B85" s="17"/>
      <c r="C85" s="19"/>
      <c r="D85" s="16"/>
      <c r="E85" s="34"/>
      <c r="F85" s="31"/>
      <c r="G85" s="32"/>
      <c r="H85" s="26"/>
      <c r="I85" s="8"/>
      <c r="J85" s="55"/>
      <c r="K85" s="25"/>
      <c r="L85" s="99" t="s">
        <v>172</v>
      </c>
      <c r="M85" s="31">
        <v>0.0475</v>
      </c>
      <c r="N85" s="33">
        <v>59</v>
      </c>
      <c r="O85" s="22">
        <f t="shared" si="1"/>
        <v>17.63</v>
      </c>
      <c r="P85" s="22" t="s">
        <v>28</v>
      </c>
      <c r="Q85" s="25"/>
      <c r="R85" s="62"/>
    </row>
    <row r="86" ht="38.25" spans="1:18">
      <c r="A86" s="8"/>
      <c r="B86" s="17"/>
      <c r="C86" s="19"/>
      <c r="D86" s="16"/>
      <c r="E86" s="34"/>
      <c r="F86" s="31"/>
      <c r="G86" s="32"/>
      <c r="H86" s="26"/>
      <c r="I86" s="8"/>
      <c r="J86" s="55"/>
      <c r="K86" s="25"/>
      <c r="L86" s="99" t="s">
        <v>173</v>
      </c>
      <c r="M86" s="31">
        <v>0.0475</v>
      </c>
      <c r="N86" s="33">
        <v>32</v>
      </c>
      <c r="O86" s="22">
        <f t="shared" si="1"/>
        <v>8.37</v>
      </c>
      <c r="P86" s="22" t="s">
        <v>28</v>
      </c>
      <c r="Q86" s="25"/>
      <c r="R86" s="62"/>
    </row>
    <row r="87" ht="38.25" spans="1:18">
      <c r="A87" s="8"/>
      <c r="B87" s="17"/>
      <c r="C87" s="19"/>
      <c r="D87" s="16"/>
      <c r="E87" s="34"/>
      <c r="F87" s="31"/>
      <c r="G87" s="32"/>
      <c r="H87" s="26"/>
      <c r="I87" s="8"/>
      <c r="J87" s="55"/>
      <c r="K87" s="25"/>
      <c r="L87" s="99" t="s">
        <v>174</v>
      </c>
      <c r="M87" s="31">
        <v>0.0475</v>
      </c>
      <c r="N87" s="33">
        <v>29</v>
      </c>
      <c r="O87" s="22">
        <f t="shared" si="1"/>
        <v>6.47</v>
      </c>
      <c r="P87" s="22" t="s">
        <v>28</v>
      </c>
      <c r="Q87" s="25"/>
      <c r="R87" s="62"/>
    </row>
    <row r="88" ht="38.25" spans="1:18">
      <c r="A88" s="8"/>
      <c r="B88" s="17"/>
      <c r="C88" s="19"/>
      <c r="D88" s="16"/>
      <c r="E88" s="34"/>
      <c r="F88" s="31"/>
      <c r="G88" s="32"/>
      <c r="H88" s="26"/>
      <c r="I88" s="8"/>
      <c r="J88" s="55"/>
      <c r="K88" s="25"/>
      <c r="L88" s="99" t="s">
        <v>175</v>
      </c>
      <c r="M88" s="31">
        <v>0.0475</v>
      </c>
      <c r="N88" s="33">
        <v>39</v>
      </c>
      <c r="O88" s="22">
        <f t="shared" si="1"/>
        <v>7.19</v>
      </c>
      <c r="P88" s="22" t="s">
        <v>28</v>
      </c>
      <c r="Q88" s="25"/>
      <c r="R88" s="62"/>
    </row>
    <row r="89" ht="38.25" spans="1:18">
      <c r="A89" s="8"/>
      <c r="B89" s="17"/>
      <c r="C89" s="19"/>
      <c r="D89" s="16"/>
      <c r="E89" s="34"/>
      <c r="F89" s="31"/>
      <c r="G89" s="32"/>
      <c r="H89" s="26"/>
      <c r="I89" s="8"/>
      <c r="J89" s="55"/>
      <c r="K89" s="25"/>
      <c r="L89" s="99" t="s">
        <v>176</v>
      </c>
      <c r="M89" s="31">
        <v>0.0475</v>
      </c>
      <c r="N89" s="33">
        <v>112</v>
      </c>
      <c r="O89" s="22">
        <f t="shared" si="1"/>
        <v>16.32</v>
      </c>
      <c r="P89" s="22" t="s">
        <v>28</v>
      </c>
      <c r="Q89" s="25"/>
      <c r="R89" s="62"/>
    </row>
    <row r="90" ht="38.25" spans="1:18">
      <c r="A90" s="8"/>
      <c r="B90" s="17"/>
      <c r="C90" s="19"/>
      <c r="D90" s="16"/>
      <c r="E90" s="34"/>
      <c r="F90" s="31"/>
      <c r="G90" s="32"/>
      <c r="H90" s="26"/>
      <c r="I90" s="8"/>
      <c r="J90" s="55"/>
      <c r="K90" s="25"/>
      <c r="L90" s="99" t="s">
        <v>177</v>
      </c>
      <c r="M90" s="31">
        <v>0.0475</v>
      </c>
      <c r="N90" s="33">
        <v>30</v>
      </c>
      <c r="O90" s="22">
        <f t="shared" si="1"/>
        <v>3.2</v>
      </c>
      <c r="P90" s="22" t="s">
        <v>28</v>
      </c>
      <c r="Q90" s="25"/>
      <c r="R90" s="62"/>
    </row>
    <row r="91" ht="38.25" spans="1:18">
      <c r="A91" s="8"/>
      <c r="B91" s="17"/>
      <c r="C91" s="19"/>
      <c r="D91" s="16"/>
      <c r="E91" s="34"/>
      <c r="F91" s="31"/>
      <c r="G91" s="32"/>
      <c r="H91" s="26"/>
      <c r="I91" s="8"/>
      <c r="J91" s="55"/>
      <c r="K91" s="25"/>
      <c r="L91" s="99" t="s">
        <v>178</v>
      </c>
      <c r="M91" s="31">
        <v>0.0475</v>
      </c>
      <c r="N91" s="33">
        <v>18</v>
      </c>
      <c r="O91" s="22">
        <f t="shared" si="1"/>
        <v>1.22</v>
      </c>
      <c r="P91" s="22" t="s">
        <v>28</v>
      </c>
      <c r="Q91" s="25"/>
      <c r="R91" s="62"/>
    </row>
    <row r="92" ht="42" customHeight="1" spans="1:18">
      <c r="A92" s="69">
        <v>55</v>
      </c>
      <c r="B92" s="8" t="s">
        <v>179</v>
      </c>
      <c r="C92" s="70" t="s">
        <v>180</v>
      </c>
      <c r="D92" s="70">
        <v>12000</v>
      </c>
      <c r="E92" s="22" t="s">
        <v>181</v>
      </c>
      <c r="F92" s="82">
        <v>0.0465</v>
      </c>
      <c r="G92" s="83">
        <v>44511</v>
      </c>
      <c r="H92" s="84" t="s">
        <v>182</v>
      </c>
      <c r="I92" s="93" t="s">
        <v>38</v>
      </c>
      <c r="J92" s="94" t="s">
        <v>183</v>
      </c>
      <c r="K92" s="83">
        <v>45607</v>
      </c>
      <c r="L92" s="70">
        <v>12000</v>
      </c>
      <c r="M92" s="82">
        <v>0.0465</v>
      </c>
      <c r="N92" s="95">
        <v>421</v>
      </c>
      <c r="O92" s="95">
        <v>652.55</v>
      </c>
      <c r="P92" s="95" t="s">
        <v>184</v>
      </c>
      <c r="Q92" s="83">
        <v>44938</v>
      </c>
      <c r="R92" s="70"/>
    </row>
    <row r="93" ht="42" customHeight="1" spans="1:18">
      <c r="A93" s="69">
        <v>56</v>
      </c>
      <c r="B93" s="8" t="s">
        <v>179</v>
      </c>
      <c r="C93" s="17" t="s">
        <v>185</v>
      </c>
      <c r="D93" s="10">
        <v>10000</v>
      </c>
      <c r="E93" s="17" t="s">
        <v>41</v>
      </c>
      <c r="F93" s="24">
        <v>0.0475</v>
      </c>
      <c r="G93" s="85">
        <v>43837</v>
      </c>
      <c r="H93" s="17" t="s">
        <v>186</v>
      </c>
      <c r="I93" s="17" t="s">
        <v>26</v>
      </c>
      <c r="J93" s="94" t="s">
        <v>187</v>
      </c>
      <c r="K93" s="83">
        <v>44933</v>
      </c>
      <c r="L93" s="70">
        <v>10000</v>
      </c>
      <c r="M93" s="82">
        <v>0.0475</v>
      </c>
      <c r="N93" s="95">
        <v>1080</v>
      </c>
      <c r="O93" s="95">
        <v>1425</v>
      </c>
      <c r="P93" s="95" t="s">
        <v>184</v>
      </c>
      <c r="Q93" s="83">
        <v>44933</v>
      </c>
      <c r="R93" s="70"/>
    </row>
    <row r="94" ht="42" customHeight="1" spans="1:18">
      <c r="A94" s="69">
        <v>57</v>
      </c>
      <c r="B94" s="8" t="s">
        <v>179</v>
      </c>
      <c r="C94" s="71" t="s">
        <v>188</v>
      </c>
      <c r="D94" s="71">
        <v>25000</v>
      </c>
      <c r="E94" s="8" t="s">
        <v>189</v>
      </c>
      <c r="F94" s="24">
        <v>0.0475</v>
      </c>
      <c r="G94" s="86">
        <v>43836</v>
      </c>
      <c r="H94" s="87" t="s">
        <v>25</v>
      </c>
      <c r="I94" s="8" t="s">
        <v>38</v>
      </c>
      <c r="J94" s="94" t="s">
        <v>190</v>
      </c>
      <c r="K94" s="83">
        <v>44932</v>
      </c>
      <c r="L94" s="70">
        <v>25000</v>
      </c>
      <c r="M94" s="82">
        <v>0.0475</v>
      </c>
      <c r="N94" s="95">
        <v>1080</v>
      </c>
      <c r="O94" s="95">
        <v>3562.5</v>
      </c>
      <c r="P94" s="95" t="s">
        <v>184</v>
      </c>
      <c r="Q94" s="83">
        <v>44932</v>
      </c>
      <c r="R94" s="70"/>
    </row>
    <row r="95" ht="42" customHeight="1" spans="1:18">
      <c r="A95" s="69">
        <v>58</v>
      </c>
      <c r="B95" s="8" t="s">
        <v>179</v>
      </c>
      <c r="C95" s="70" t="s">
        <v>191</v>
      </c>
      <c r="D95" s="70">
        <v>45000</v>
      </c>
      <c r="E95" s="8" t="s">
        <v>192</v>
      </c>
      <c r="F95" s="82">
        <v>0.0475</v>
      </c>
      <c r="G95" s="83">
        <v>43849</v>
      </c>
      <c r="H95" s="8">
        <v>36</v>
      </c>
      <c r="I95" s="8" t="s">
        <v>38</v>
      </c>
      <c r="J95" s="94" t="s">
        <v>193</v>
      </c>
      <c r="K95" s="83">
        <v>44945</v>
      </c>
      <c r="L95" s="70">
        <v>45000</v>
      </c>
      <c r="M95" s="82">
        <v>0.0475</v>
      </c>
      <c r="N95" s="95">
        <v>1080</v>
      </c>
      <c r="O95" s="95">
        <v>6412.5</v>
      </c>
      <c r="P95" s="95" t="s">
        <v>184</v>
      </c>
      <c r="Q95" s="83">
        <v>44945</v>
      </c>
      <c r="R95" s="70"/>
    </row>
    <row r="96" ht="42" customHeight="1" spans="1:18">
      <c r="A96" s="69">
        <v>59</v>
      </c>
      <c r="B96" s="72" t="s">
        <v>22</v>
      </c>
      <c r="C96" s="10" t="s">
        <v>194</v>
      </c>
      <c r="D96" s="73">
        <v>20000</v>
      </c>
      <c r="E96" s="75" t="s">
        <v>195</v>
      </c>
      <c r="F96" s="88">
        <v>3.65</v>
      </c>
      <c r="G96" s="85">
        <v>44847</v>
      </c>
      <c r="H96" s="19">
        <v>36</v>
      </c>
      <c r="I96" s="19" t="s">
        <v>26</v>
      </c>
      <c r="J96" s="75" t="s">
        <v>196</v>
      </c>
      <c r="K96" s="17" t="s">
        <v>197</v>
      </c>
      <c r="L96" s="73">
        <v>20000</v>
      </c>
      <c r="M96" s="88">
        <v>3.65</v>
      </c>
      <c r="N96" s="73">
        <v>68</v>
      </c>
      <c r="O96" s="88">
        <v>137.89</v>
      </c>
      <c r="P96" s="96" t="s">
        <v>198</v>
      </c>
      <c r="Q96" s="85">
        <v>44956</v>
      </c>
      <c r="R96" s="10"/>
    </row>
    <row r="97" ht="42" customHeight="1" spans="1:18">
      <c r="A97" s="69">
        <v>60</v>
      </c>
      <c r="B97" s="72" t="s">
        <v>22</v>
      </c>
      <c r="C97" s="10" t="s">
        <v>199</v>
      </c>
      <c r="D97" s="73">
        <v>3000</v>
      </c>
      <c r="E97" s="75" t="s">
        <v>195</v>
      </c>
      <c r="F97" s="88">
        <v>3.7</v>
      </c>
      <c r="G97" s="85">
        <v>44773</v>
      </c>
      <c r="H97" s="19">
        <v>36</v>
      </c>
      <c r="I97" s="19" t="s">
        <v>26</v>
      </c>
      <c r="J97" s="75" t="s">
        <v>200</v>
      </c>
      <c r="K97" s="17" t="s">
        <v>201</v>
      </c>
      <c r="L97" s="73">
        <v>3000</v>
      </c>
      <c r="M97" s="88">
        <v>3.7</v>
      </c>
      <c r="N97" s="73">
        <v>141</v>
      </c>
      <c r="O97" s="88">
        <v>43.48</v>
      </c>
      <c r="P97" s="96" t="s">
        <v>198</v>
      </c>
      <c r="Q97" s="85">
        <v>44934</v>
      </c>
      <c r="R97" s="10"/>
    </row>
    <row r="98" ht="42" customHeight="1" spans="1:18">
      <c r="A98" s="69">
        <v>61</v>
      </c>
      <c r="B98" s="72" t="s">
        <v>22</v>
      </c>
      <c r="C98" s="10" t="s">
        <v>202</v>
      </c>
      <c r="D98" s="73">
        <v>3000</v>
      </c>
      <c r="E98" s="75" t="s">
        <v>203</v>
      </c>
      <c r="F98" s="88">
        <v>3.7</v>
      </c>
      <c r="G98" s="85">
        <v>44773</v>
      </c>
      <c r="H98" s="19">
        <v>36</v>
      </c>
      <c r="I98" s="19" t="s">
        <v>38</v>
      </c>
      <c r="J98" s="75" t="s">
        <v>204</v>
      </c>
      <c r="K98" s="17" t="s">
        <v>205</v>
      </c>
      <c r="L98" s="73">
        <v>3000</v>
      </c>
      <c r="M98" s="88">
        <v>3.7</v>
      </c>
      <c r="N98" s="73">
        <v>141</v>
      </c>
      <c r="O98" s="88">
        <v>43.48</v>
      </c>
      <c r="P98" s="96" t="s">
        <v>198</v>
      </c>
      <c r="Q98" s="85">
        <v>44957</v>
      </c>
      <c r="R98" s="10"/>
    </row>
    <row r="99" ht="42" customHeight="1" spans="1:18">
      <c r="A99" s="69">
        <v>62</v>
      </c>
      <c r="B99" s="72" t="s">
        <v>22</v>
      </c>
      <c r="C99" s="10" t="s">
        <v>206</v>
      </c>
      <c r="D99" s="73">
        <v>40000</v>
      </c>
      <c r="E99" s="75" t="s">
        <v>207</v>
      </c>
      <c r="F99" s="88">
        <v>3.7</v>
      </c>
      <c r="G99" s="85">
        <v>44772</v>
      </c>
      <c r="H99" s="19">
        <v>36</v>
      </c>
      <c r="I99" s="19" t="s">
        <v>38</v>
      </c>
      <c r="J99" s="75" t="s">
        <v>208</v>
      </c>
      <c r="K99" s="17" t="s">
        <v>201</v>
      </c>
      <c r="L99" s="73">
        <v>40000</v>
      </c>
      <c r="M99" s="88">
        <v>3.7</v>
      </c>
      <c r="N99" s="73">
        <v>141</v>
      </c>
      <c r="O99" s="88">
        <v>579.67</v>
      </c>
      <c r="P99" s="96" t="s">
        <v>198</v>
      </c>
      <c r="Q99" s="85">
        <v>44957</v>
      </c>
      <c r="R99" s="10"/>
    </row>
    <row r="100" ht="42" customHeight="1" spans="1:18">
      <c r="A100" s="69">
        <v>63</v>
      </c>
      <c r="B100" s="72" t="s">
        <v>22</v>
      </c>
      <c r="C100" s="10" t="s">
        <v>209</v>
      </c>
      <c r="D100" s="73">
        <v>5000</v>
      </c>
      <c r="E100" s="75" t="s">
        <v>207</v>
      </c>
      <c r="F100" s="88">
        <v>3.7</v>
      </c>
      <c r="G100" s="85">
        <v>44772</v>
      </c>
      <c r="H100" s="19">
        <v>36</v>
      </c>
      <c r="I100" s="19" t="s">
        <v>26</v>
      </c>
      <c r="J100" s="75" t="s">
        <v>210</v>
      </c>
      <c r="K100" s="17" t="s">
        <v>201</v>
      </c>
      <c r="L100" s="73">
        <v>5000</v>
      </c>
      <c r="M100" s="88">
        <v>3.7</v>
      </c>
      <c r="N100" s="73">
        <v>141</v>
      </c>
      <c r="O100" s="88">
        <v>72.46</v>
      </c>
      <c r="P100" s="96" t="s">
        <v>198</v>
      </c>
      <c r="Q100" s="85">
        <v>44956</v>
      </c>
      <c r="R100" s="10"/>
    </row>
    <row r="101" ht="42" customHeight="1" spans="1:18">
      <c r="A101" s="69">
        <v>64</v>
      </c>
      <c r="B101" s="72" t="s">
        <v>22</v>
      </c>
      <c r="C101" s="10" t="s">
        <v>211</v>
      </c>
      <c r="D101" s="73">
        <v>3000</v>
      </c>
      <c r="E101" s="75" t="s">
        <v>203</v>
      </c>
      <c r="F101" s="88">
        <v>3.7</v>
      </c>
      <c r="G101" s="85">
        <v>44772</v>
      </c>
      <c r="H101" s="19">
        <v>36</v>
      </c>
      <c r="I101" s="19" t="s">
        <v>38</v>
      </c>
      <c r="J101" s="75" t="s">
        <v>212</v>
      </c>
      <c r="K101" s="17" t="s">
        <v>201</v>
      </c>
      <c r="L101" s="73">
        <v>3000</v>
      </c>
      <c r="M101" s="88">
        <v>3.7</v>
      </c>
      <c r="N101" s="73">
        <v>141</v>
      </c>
      <c r="O101" s="88">
        <v>43.48</v>
      </c>
      <c r="P101" s="96" t="s">
        <v>198</v>
      </c>
      <c r="Q101" s="85">
        <v>44943</v>
      </c>
      <c r="R101" s="10"/>
    </row>
    <row r="102" ht="42" customHeight="1" spans="1:18">
      <c r="A102" s="69">
        <v>65</v>
      </c>
      <c r="B102" s="72" t="s">
        <v>22</v>
      </c>
      <c r="C102" s="10" t="s">
        <v>213</v>
      </c>
      <c r="D102" s="73">
        <v>3000</v>
      </c>
      <c r="E102" s="75" t="s">
        <v>203</v>
      </c>
      <c r="F102" s="88">
        <v>3.7</v>
      </c>
      <c r="G102" s="85">
        <v>44772</v>
      </c>
      <c r="H102" s="19">
        <v>36</v>
      </c>
      <c r="I102" s="19" t="s">
        <v>38</v>
      </c>
      <c r="J102" s="75" t="s">
        <v>214</v>
      </c>
      <c r="K102" s="17" t="s">
        <v>201</v>
      </c>
      <c r="L102" s="73">
        <v>3000</v>
      </c>
      <c r="M102" s="88">
        <v>3.7</v>
      </c>
      <c r="N102" s="73">
        <v>141</v>
      </c>
      <c r="O102" s="88">
        <v>43.48</v>
      </c>
      <c r="P102" s="96" t="s">
        <v>198</v>
      </c>
      <c r="Q102" s="85">
        <v>44929</v>
      </c>
      <c r="R102" s="10"/>
    </row>
    <row r="103" ht="42" customHeight="1" spans="1:18">
      <c r="A103" s="69">
        <v>66</v>
      </c>
      <c r="B103" s="72" t="s">
        <v>22</v>
      </c>
      <c r="C103" s="10" t="s">
        <v>215</v>
      </c>
      <c r="D103" s="73">
        <v>5000</v>
      </c>
      <c r="E103" s="75" t="s">
        <v>203</v>
      </c>
      <c r="F103" s="88">
        <v>3.7</v>
      </c>
      <c r="G103" s="85">
        <v>44772</v>
      </c>
      <c r="H103" s="19">
        <v>36</v>
      </c>
      <c r="I103" s="19" t="s">
        <v>38</v>
      </c>
      <c r="J103" s="75" t="s">
        <v>216</v>
      </c>
      <c r="K103" s="17" t="s">
        <v>217</v>
      </c>
      <c r="L103" s="73">
        <v>5000</v>
      </c>
      <c r="M103" s="88">
        <v>3.7</v>
      </c>
      <c r="N103" s="73">
        <v>141</v>
      </c>
      <c r="O103" s="88">
        <v>72.46</v>
      </c>
      <c r="P103" s="96" t="s">
        <v>198</v>
      </c>
      <c r="Q103" s="85">
        <v>44935</v>
      </c>
      <c r="R103" s="10"/>
    </row>
    <row r="104" ht="42" customHeight="1" spans="1:18">
      <c r="A104" s="69">
        <v>67</v>
      </c>
      <c r="B104" s="72" t="s">
        <v>22</v>
      </c>
      <c r="C104" s="10" t="s">
        <v>218</v>
      </c>
      <c r="D104" s="73">
        <v>3000</v>
      </c>
      <c r="E104" s="75" t="s">
        <v>203</v>
      </c>
      <c r="F104" s="88">
        <v>3.7</v>
      </c>
      <c r="G104" s="85">
        <v>44771</v>
      </c>
      <c r="H104" s="19">
        <v>36</v>
      </c>
      <c r="I104" s="19" t="s">
        <v>26</v>
      </c>
      <c r="J104" s="75" t="s">
        <v>219</v>
      </c>
      <c r="K104" s="17" t="s">
        <v>220</v>
      </c>
      <c r="L104" s="73">
        <v>3000</v>
      </c>
      <c r="M104" s="88">
        <v>3.7</v>
      </c>
      <c r="N104" s="73">
        <v>142</v>
      </c>
      <c r="O104" s="88">
        <v>43.78</v>
      </c>
      <c r="P104" s="96" t="s">
        <v>198</v>
      </c>
      <c r="Q104" s="85">
        <v>44946</v>
      </c>
      <c r="R104" s="10"/>
    </row>
    <row r="105" ht="42" customHeight="1" spans="1:18">
      <c r="A105" s="69">
        <v>68</v>
      </c>
      <c r="B105" s="72" t="s">
        <v>22</v>
      </c>
      <c r="C105" s="10" t="s">
        <v>221</v>
      </c>
      <c r="D105" s="73">
        <v>3000</v>
      </c>
      <c r="E105" s="75" t="s">
        <v>203</v>
      </c>
      <c r="F105" s="88">
        <v>3.7</v>
      </c>
      <c r="G105" s="85">
        <v>44771</v>
      </c>
      <c r="H105" s="19">
        <v>36</v>
      </c>
      <c r="I105" s="19" t="s">
        <v>26</v>
      </c>
      <c r="J105" s="75" t="s">
        <v>222</v>
      </c>
      <c r="K105" s="17" t="s">
        <v>223</v>
      </c>
      <c r="L105" s="73">
        <v>3000</v>
      </c>
      <c r="M105" s="88">
        <v>3.7</v>
      </c>
      <c r="N105" s="73">
        <v>142</v>
      </c>
      <c r="O105" s="88">
        <v>43.78</v>
      </c>
      <c r="P105" s="96" t="s">
        <v>198</v>
      </c>
      <c r="Q105" s="85">
        <v>44938</v>
      </c>
      <c r="R105" s="10"/>
    </row>
    <row r="106" ht="42" customHeight="1" spans="1:18">
      <c r="A106" s="69">
        <v>69</v>
      </c>
      <c r="B106" s="72" t="s">
        <v>22</v>
      </c>
      <c r="C106" s="10" t="s">
        <v>224</v>
      </c>
      <c r="D106" s="73">
        <v>3000</v>
      </c>
      <c r="E106" s="75" t="s">
        <v>203</v>
      </c>
      <c r="F106" s="88">
        <v>3.7</v>
      </c>
      <c r="G106" s="85">
        <v>44771</v>
      </c>
      <c r="H106" s="19">
        <v>36</v>
      </c>
      <c r="I106" s="19" t="s">
        <v>38</v>
      </c>
      <c r="J106" s="75" t="s">
        <v>225</v>
      </c>
      <c r="K106" s="17" t="s">
        <v>223</v>
      </c>
      <c r="L106" s="73">
        <v>3000</v>
      </c>
      <c r="M106" s="88">
        <v>3.7</v>
      </c>
      <c r="N106" s="73">
        <v>142</v>
      </c>
      <c r="O106" s="88">
        <v>43.78</v>
      </c>
      <c r="P106" s="96" t="s">
        <v>198</v>
      </c>
      <c r="Q106" s="85">
        <v>44944</v>
      </c>
      <c r="R106" s="10"/>
    </row>
    <row r="107" ht="42" customHeight="1" spans="1:18">
      <c r="A107" s="69">
        <v>70</v>
      </c>
      <c r="B107" s="72" t="s">
        <v>22</v>
      </c>
      <c r="C107" s="10" t="s">
        <v>226</v>
      </c>
      <c r="D107" s="73">
        <v>3000</v>
      </c>
      <c r="E107" s="75" t="s">
        <v>203</v>
      </c>
      <c r="F107" s="88">
        <v>3.7</v>
      </c>
      <c r="G107" s="85">
        <v>44771</v>
      </c>
      <c r="H107" s="19">
        <v>36</v>
      </c>
      <c r="I107" s="19" t="s">
        <v>26</v>
      </c>
      <c r="J107" s="75" t="s">
        <v>227</v>
      </c>
      <c r="K107" s="17" t="s">
        <v>217</v>
      </c>
      <c r="L107" s="73">
        <v>3000</v>
      </c>
      <c r="M107" s="88">
        <v>3.7</v>
      </c>
      <c r="N107" s="73">
        <v>39</v>
      </c>
      <c r="O107" s="88">
        <v>11.72</v>
      </c>
      <c r="P107" s="96" t="s">
        <v>198</v>
      </c>
      <c r="Q107" s="85">
        <v>44956</v>
      </c>
      <c r="R107" s="10"/>
    </row>
    <row r="108" ht="42" customHeight="1" spans="1:18">
      <c r="A108" s="69">
        <v>71</v>
      </c>
      <c r="B108" s="72" t="s">
        <v>22</v>
      </c>
      <c r="C108" s="10" t="s">
        <v>228</v>
      </c>
      <c r="D108" s="73">
        <v>3000</v>
      </c>
      <c r="E108" s="75" t="s">
        <v>203</v>
      </c>
      <c r="F108" s="88">
        <v>3.7</v>
      </c>
      <c r="G108" s="85">
        <v>44771</v>
      </c>
      <c r="H108" s="19">
        <v>36</v>
      </c>
      <c r="I108" s="19" t="s">
        <v>38</v>
      </c>
      <c r="J108" s="75" t="s">
        <v>229</v>
      </c>
      <c r="K108" s="17" t="s">
        <v>217</v>
      </c>
      <c r="L108" s="73">
        <v>3000</v>
      </c>
      <c r="M108" s="88">
        <v>3.7</v>
      </c>
      <c r="N108" s="73">
        <v>142</v>
      </c>
      <c r="O108" s="88">
        <v>43.78</v>
      </c>
      <c r="P108" s="96" t="s">
        <v>198</v>
      </c>
      <c r="Q108" s="85">
        <v>44956</v>
      </c>
      <c r="R108" s="10"/>
    </row>
    <row r="109" ht="42" customHeight="1" spans="1:18">
      <c r="A109" s="69">
        <v>72</v>
      </c>
      <c r="B109" s="74" t="s">
        <v>22</v>
      </c>
      <c r="C109" s="75" t="s">
        <v>230</v>
      </c>
      <c r="D109" s="76">
        <v>9400</v>
      </c>
      <c r="E109" s="75" t="s">
        <v>203</v>
      </c>
      <c r="F109" s="89">
        <v>4.35</v>
      </c>
      <c r="G109" s="90">
        <v>44481</v>
      </c>
      <c r="H109" s="91">
        <v>36</v>
      </c>
      <c r="I109" s="91" t="s">
        <v>26</v>
      </c>
      <c r="J109" s="75" t="s">
        <v>231</v>
      </c>
      <c r="K109" s="13" t="s">
        <v>232</v>
      </c>
      <c r="L109" s="76">
        <v>9400</v>
      </c>
      <c r="M109" s="89">
        <v>4.35</v>
      </c>
      <c r="N109" s="76">
        <v>360</v>
      </c>
      <c r="O109" s="89">
        <v>408.9</v>
      </c>
      <c r="P109" s="96" t="s">
        <v>198</v>
      </c>
      <c r="Q109" s="90">
        <v>44935</v>
      </c>
      <c r="R109" s="75"/>
    </row>
    <row r="110" ht="42" customHeight="1" spans="1:18">
      <c r="A110" s="69">
        <v>73</v>
      </c>
      <c r="B110" s="74" t="s">
        <v>22</v>
      </c>
      <c r="C110" s="75" t="s">
        <v>233</v>
      </c>
      <c r="D110" s="76">
        <v>9700</v>
      </c>
      <c r="E110" s="75" t="s">
        <v>203</v>
      </c>
      <c r="F110" s="89">
        <v>4.35</v>
      </c>
      <c r="G110" s="90">
        <v>44478</v>
      </c>
      <c r="H110" s="91">
        <v>36</v>
      </c>
      <c r="I110" s="91" t="s">
        <v>38</v>
      </c>
      <c r="J110" s="75" t="s">
        <v>204</v>
      </c>
      <c r="K110" s="13" t="s">
        <v>234</v>
      </c>
      <c r="L110" s="76">
        <v>9700</v>
      </c>
      <c r="M110" s="89">
        <v>4.35</v>
      </c>
      <c r="N110" s="76">
        <v>360</v>
      </c>
      <c r="O110" s="89">
        <v>421.95</v>
      </c>
      <c r="P110" s="96" t="s">
        <v>198</v>
      </c>
      <c r="Q110" s="90">
        <v>44945</v>
      </c>
      <c r="R110" s="75"/>
    </row>
    <row r="111" ht="42" customHeight="1" spans="1:18">
      <c r="A111" s="69">
        <v>74</v>
      </c>
      <c r="B111" s="74" t="s">
        <v>22</v>
      </c>
      <c r="C111" s="75" t="s">
        <v>235</v>
      </c>
      <c r="D111" s="76">
        <v>10000</v>
      </c>
      <c r="E111" s="75" t="s">
        <v>203</v>
      </c>
      <c r="F111" s="89">
        <v>4.75</v>
      </c>
      <c r="G111" s="90">
        <v>44174</v>
      </c>
      <c r="H111" s="91">
        <v>36</v>
      </c>
      <c r="I111" s="91" t="s">
        <v>38</v>
      </c>
      <c r="J111" s="75" t="s">
        <v>236</v>
      </c>
      <c r="K111" s="13" t="s">
        <v>237</v>
      </c>
      <c r="L111" s="76">
        <v>10000</v>
      </c>
      <c r="M111" s="89">
        <v>4.75</v>
      </c>
      <c r="N111" s="76">
        <v>360</v>
      </c>
      <c r="O111" s="89">
        <v>475</v>
      </c>
      <c r="P111" s="96" t="s">
        <v>198</v>
      </c>
      <c r="Q111" s="90">
        <v>44929</v>
      </c>
      <c r="R111" s="75"/>
    </row>
    <row r="112" ht="42" customHeight="1" spans="1:18">
      <c r="A112" s="69">
        <v>75</v>
      </c>
      <c r="B112" s="74" t="s">
        <v>22</v>
      </c>
      <c r="C112" s="75" t="s">
        <v>238</v>
      </c>
      <c r="D112" s="76">
        <v>10000</v>
      </c>
      <c r="E112" s="75" t="s">
        <v>203</v>
      </c>
      <c r="F112" s="89">
        <v>4.75</v>
      </c>
      <c r="G112" s="90">
        <v>44119</v>
      </c>
      <c r="H112" s="91">
        <v>36</v>
      </c>
      <c r="I112" s="91" t="s">
        <v>38</v>
      </c>
      <c r="J112" s="75" t="s">
        <v>239</v>
      </c>
      <c r="K112" s="13" t="s">
        <v>240</v>
      </c>
      <c r="L112" s="76">
        <v>10000</v>
      </c>
      <c r="M112" s="89">
        <v>4.75</v>
      </c>
      <c r="N112" s="76">
        <v>360</v>
      </c>
      <c r="O112" s="89">
        <v>475</v>
      </c>
      <c r="P112" s="96" t="s">
        <v>198</v>
      </c>
      <c r="Q112" s="90">
        <v>44935</v>
      </c>
      <c r="R112" s="75"/>
    </row>
    <row r="113" ht="42" customHeight="1" spans="1:18">
      <c r="A113" s="69">
        <v>76</v>
      </c>
      <c r="B113" s="74" t="s">
        <v>22</v>
      </c>
      <c r="C113" s="75" t="s">
        <v>241</v>
      </c>
      <c r="D113" s="76">
        <v>5000</v>
      </c>
      <c r="E113" s="75" t="s">
        <v>203</v>
      </c>
      <c r="F113" s="89">
        <v>4.75</v>
      </c>
      <c r="G113" s="90">
        <v>44113</v>
      </c>
      <c r="H113" s="91">
        <v>36</v>
      </c>
      <c r="I113" s="91" t="s">
        <v>38</v>
      </c>
      <c r="J113" s="75" t="s">
        <v>242</v>
      </c>
      <c r="K113" s="13" t="s">
        <v>243</v>
      </c>
      <c r="L113" s="76">
        <v>5000</v>
      </c>
      <c r="M113" s="89">
        <v>4.75</v>
      </c>
      <c r="N113" s="76">
        <v>360</v>
      </c>
      <c r="O113" s="89">
        <v>237.5</v>
      </c>
      <c r="P113" s="96" t="s">
        <v>198</v>
      </c>
      <c r="Q113" s="90">
        <v>44951</v>
      </c>
      <c r="R113" s="75"/>
    </row>
    <row r="114" ht="42" customHeight="1" spans="1:18">
      <c r="A114" s="69">
        <v>77</v>
      </c>
      <c r="B114" s="74" t="s">
        <v>22</v>
      </c>
      <c r="C114" s="75" t="s">
        <v>244</v>
      </c>
      <c r="D114" s="76">
        <v>4000</v>
      </c>
      <c r="E114" s="75" t="s">
        <v>203</v>
      </c>
      <c r="F114" s="89">
        <v>4.75</v>
      </c>
      <c r="G114" s="90">
        <v>44104</v>
      </c>
      <c r="H114" s="91">
        <v>36</v>
      </c>
      <c r="I114" s="91" t="s">
        <v>38</v>
      </c>
      <c r="J114" s="75" t="s">
        <v>245</v>
      </c>
      <c r="K114" s="13" t="s">
        <v>246</v>
      </c>
      <c r="L114" s="76">
        <v>4000</v>
      </c>
      <c r="M114" s="89">
        <v>4.75</v>
      </c>
      <c r="N114" s="76">
        <v>360</v>
      </c>
      <c r="O114" s="89">
        <v>190</v>
      </c>
      <c r="P114" s="96" t="s">
        <v>198</v>
      </c>
      <c r="Q114" s="90">
        <v>44939</v>
      </c>
      <c r="R114" s="75"/>
    </row>
    <row r="115" ht="42" customHeight="1" spans="1:18">
      <c r="A115" s="69">
        <v>78</v>
      </c>
      <c r="B115" s="74" t="s">
        <v>22</v>
      </c>
      <c r="C115" s="75" t="s">
        <v>247</v>
      </c>
      <c r="D115" s="76">
        <v>20000</v>
      </c>
      <c r="E115" s="75" t="s">
        <v>203</v>
      </c>
      <c r="F115" s="89">
        <v>4.75</v>
      </c>
      <c r="G115" s="90">
        <v>44104</v>
      </c>
      <c r="H115" s="91">
        <v>36</v>
      </c>
      <c r="I115" s="91" t="s">
        <v>38</v>
      </c>
      <c r="J115" s="75" t="s">
        <v>248</v>
      </c>
      <c r="K115" s="13" t="s">
        <v>246</v>
      </c>
      <c r="L115" s="76">
        <v>20000</v>
      </c>
      <c r="M115" s="89">
        <v>4.75</v>
      </c>
      <c r="N115" s="76">
        <v>360</v>
      </c>
      <c r="O115" s="89">
        <v>950</v>
      </c>
      <c r="P115" s="96" t="s">
        <v>198</v>
      </c>
      <c r="Q115" s="90">
        <v>44946</v>
      </c>
      <c r="R115" s="75"/>
    </row>
    <row r="116" ht="42" customHeight="1" spans="1:18">
      <c r="A116" s="69">
        <v>79</v>
      </c>
      <c r="B116" s="74" t="s">
        <v>22</v>
      </c>
      <c r="C116" s="75" t="s">
        <v>249</v>
      </c>
      <c r="D116" s="76">
        <v>20000</v>
      </c>
      <c r="E116" s="75" t="s">
        <v>203</v>
      </c>
      <c r="F116" s="89">
        <v>4.75</v>
      </c>
      <c r="G116" s="90">
        <v>43843</v>
      </c>
      <c r="H116" s="91">
        <v>36</v>
      </c>
      <c r="I116" s="91" t="s">
        <v>38</v>
      </c>
      <c r="J116" s="75" t="s">
        <v>250</v>
      </c>
      <c r="K116" s="13" t="s">
        <v>251</v>
      </c>
      <c r="L116" s="76">
        <v>20000</v>
      </c>
      <c r="M116" s="89">
        <v>4.75</v>
      </c>
      <c r="N116" s="76">
        <v>22</v>
      </c>
      <c r="O116" s="89">
        <v>58.06</v>
      </c>
      <c r="P116" s="96" t="s">
        <v>198</v>
      </c>
      <c r="Q116" s="90">
        <v>44939</v>
      </c>
      <c r="R116" s="75"/>
    </row>
    <row r="117" ht="42" customHeight="1" spans="1:18">
      <c r="A117" s="77" t="s">
        <v>252</v>
      </c>
      <c r="B117" s="78"/>
      <c r="C117" s="79"/>
      <c r="D117" s="80">
        <f>SUBTOTAL(9,D5:D116)</f>
        <v>922500</v>
      </c>
      <c r="E117" s="92"/>
      <c r="F117" s="92"/>
      <c r="G117" s="92"/>
      <c r="H117" s="92"/>
      <c r="I117" s="92"/>
      <c r="J117" s="92"/>
      <c r="K117" s="92"/>
      <c r="L117" s="80">
        <f>SUBTOTAL(9,L5:L116)</f>
        <v>822500</v>
      </c>
      <c r="M117" s="92"/>
      <c r="N117" s="97"/>
      <c r="O117" s="97">
        <f>SUBTOTAL(9,O5:O116)</f>
        <v>36735.14</v>
      </c>
      <c r="P117" s="97"/>
      <c r="Q117" s="92"/>
      <c r="R117" s="98"/>
    </row>
    <row r="118" ht="31" customHeight="1" spans="1:18">
      <c r="A118" s="81" t="s">
        <v>253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ht="25" customHeight="1" spans="1:18">
      <c r="A119" s="81" t="s">
        <v>254</v>
      </c>
      <c r="B119" s="81"/>
      <c r="C119" s="81"/>
      <c r="D119" s="81" t="s">
        <v>255</v>
      </c>
      <c r="E119" s="2"/>
      <c r="F119" s="81"/>
      <c r="H119" s="81" t="s">
        <v>256</v>
      </c>
      <c r="I119" s="81"/>
      <c r="J119" s="81"/>
      <c r="L119" s="81" t="s">
        <v>257</v>
      </c>
      <c r="M119" s="81"/>
      <c r="N119" s="81"/>
      <c r="O119" s="81" t="s">
        <v>258</v>
      </c>
      <c r="P119" s="81"/>
      <c r="Q119" s="81"/>
      <c r="R119" s="81"/>
    </row>
  </sheetData>
  <mergeCells count="44">
    <mergeCell ref="A1:B1"/>
    <mergeCell ref="A2:R2"/>
    <mergeCell ref="A3:C3"/>
    <mergeCell ref="D3:Q3"/>
    <mergeCell ref="A117:C117"/>
    <mergeCell ref="A56:A61"/>
    <mergeCell ref="A62:A68"/>
    <mergeCell ref="A69:A91"/>
    <mergeCell ref="B56:B61"/>
    <mergeCell ref="B62:B68"/>
    <mergeCell ref="B69:B91"/>
    <mergeCell ref="C56:C61"/>
    <mergeCell ref="C62:C68"/>
    <mergeCell ref="C69:C91"/>
    <mergeCell ref="D56:D61"/>
    <mergeCell ref="D62:D68"/>
    <mergeCell ref="D69:D91"/>
    <mergeCell ref="E56:E61"/>
    <mergeCell ref="E62:E68"/>
    <mergeCell ref="E69:E91"/>
    <mergeCell ref="F56:F61"/>
    <mergeCell ref="F62:F68"/>
    <mergeCell ref="F69:F91"/>
    <mergeCell ref="G56:G61"/>
    <mergeCell ref="G62:G68"/>
    <mergeCell ref="G69:G91"/>
    <mergeCell ref="H56:H61"/>
    <mergeCell ref="H62:H68"/>
    <mergeCell ref="H69:H91"/>
    <mergeCell ref="I56:I61"/>
    <mergeCell ref="I62:I68"/>
    <mergeCell ref="I69:I91"/>
    <mergeCell ref="J56:J61"/>
    <mergeCell ref="J62:J68"/>
    <mergeCell ref="J69:J91"/>
    <mergeCell ref="K56:K61"/>
    <mergeCell ref="K62:K68"/>
    <mergeCell ref="K69:K91"/>
    <mergeCell ref="Q56:Q61"/>
    <mergeCell ref="Q62:Q68"/>
    <mergeCell ref="Q69:Q91"/>
    <mergeCell ref="R56:R61"/>
    <mergeCell ref="R62:R68"/>
    <mergeCell ref="R69:R91"/>
  </mergeCells>
  <pageMargins left="0.629861111111111" right="0.393055555555556" top="0.472222222222222" bottom="1" header="0.5" footer="0.5"/>
  <pageSetup paperSize="9" scale="8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万宁小微金融服务部</dc:creator>
  <cp:lastModifiedBy>卢业斌</cp:lastModifiedBy>
  <dcterms:created xsi:type="dcterms:W3CDTF">2022-01-26T17:25:00Z</dcterms:created>
  <dcterms:modified xsi:type="dcterms:W3CDTF">2023-02-28T09:40:39Z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2052-11.8.2.11681</vt:lpwstr>
  </property>
  <property fmtid="{D5CDD505-2E9C-101B-9397-08002B2CF9AE}" pid="3" name="ICV">
    <vt:lpwstr>4B2D142AEA5C48C39D2D7B0E49B2CFC9</vt:lpwstr>
  </property>
</Properties>
</file>