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4" r:id="rId1"/>
  </sheets>
  <definedNames>
    <definedName name="_xlnm._FilterDatabase" localSheetId="0" hidden="1">总表!$A$4:$S$4</definedName>
  </definedNames>
  <calcPr calcId="144525"/>
</workbook>
</file>

<file path=xl/sharedStrings.xml><?xml version="1.0" encoding="utf-8"?>
<sst xmlns="http://schemas.openxmlformats.org/spreadsheetml/2006/main" count="1597" uniqueCount="551">
  <si>
    <t>附件</t>
  </si>
  <si>
    <t>万宁市2023年11-12月份脱贫人口小额信贷贷款贴息名单</t>
  </si>
  <si>
    <t>填报单位（盖章）：</t>
  </si>
  <si>
    <t>万宁市金融办                                                                                                                                    2023年11-12月</t>
  </si>
  <si>
    <t>序号</t>
  </si>
  <si>
    <t>借款类别（1）</t>
  </si>
  <si>
    <t>借款人姓名（或农民专业合作社名称）（2）</t>
  </si>
  <si>
    <t>借款金额（3）</t>
  </si>
  <si>
    <t>借款用途（4）</t>
  </si>
  <si>
    <t>借款利率（5）</t>
  </si>
  <si>
    <t>借款日期（6）</t>
  </si>
  <si>
    <t>开始贴息日期（7）</t>
  </si>
  <si>
    <t>借款期限（8）</t>
  </si>
  <si>
    <t>借款人性别（9）</t>
  </si>
  <si>
    <t>户籍地址（或注册地址）（10）</t>
  </si>
  <si>
    <t>贷款到期日（11）</t>
  </si>
  <si>
    <t>可贴息贷款金额（12）</t>
  </si>
  <si>
    <t>贴息率（13）</t>
  </si>
  <si>
    <t>可贴息天数（14）</t>
  </si>
  <si>
    <t>预计贴息金额（15）</t>
  </si>
  <si>
    <t>经办金融机构（16）</t>
  </si>
  <si>
    <t>结清时间（17）</t>
  </si>
  <si>
    <t>备注（18）</t>
  </si>
  <si>
    <t>脱贫人口小贷</t>
  </si>
  <si>
    <t>陈怡</t>
  </si>
  <si>
    <t>种植椰子及槟榔</t>
  </si>
  <si>
    <t>24个月</t>
  </si>
  <si>
    <t>女</t>
  </si>
  <si>
    <t>长丰镇山架村委会大湴村</t>
  </si>
  <si>
    <t>海南万宁农村商业银行股份有限公司</t>
  </si>
  <si>
    <t>林运富</t>
  </si>
  <si>
    <t>海水捕捞</t>
  </si>
  <si>
    <t>12个月</t>
  </si>
  <si>
    <t>男</t>
  </si>
  <si>
    <t>和乐镇港上村委会</t>
  </si>
  <si>
    <t>吴功</t>
  </si>
  <si>
    <t>收购海鲜</t>
  </si>
  <si>
    <t>和乐镇港上村委会东村</t>
  </si>
  <si>
    <t>陈柳娜</t>
  </si>
  <si>
    <t>种植槟榔</t>
  </si>
  <si>
    <t>礼纪镇红群村委会</t>
  </si>
  <si>
    <t>卓小香</t>
  </si>
  <si>
    <t>东澳镇大造村委会大造村</t>
  </si>
  <si>
    <t>杨世梅</t>
  </si>
  <si>
    <t>种辣椒</t>
  </si>
  <si>
    <t>36个月</t>
  </si>
  <si>
    <t>山根镇华明村委会</t>
  </si>
  <si>
    <t>10000</t>
  </si>
  <si>
    <t>5000</t>
  </si>
  <si>
    <t>符亚娜</t>
  </si>
  <si>
    <t>万城镇群庄村委</t>
  </si>
  <si>
    <t>9000</t>
  </si>
  <si>
    <t>8000</t>
  </si>
  <si>
    <t>7700</t>
  </si>
  <si>
    <t>7630</t>
  </si>
  <si>
    <t>6630.34</t>
  </si>
  <si>
    <t>5630.34</t>
  </si>
  <si>
    <t>5230.34</t>
  </si>
  <si>
    <t>5083.34</t>
  </si>
  <si>
    <t>陈亚弟</t>
  </si>
  <si>
    <t>种植椰子</t>
  </si>
  <si>
    <t>北大镇中兴村委会菜园村</t>
  </si>
  <si>
    <t>林先芳</t>
  </si>
  <si>
    <t>种植槟榔及养鸡</t>
  </si>
  <si>
    <t>大茂镇联光村委会</t>
  </si>
  <si>
    <t>郭贻轩</t>
  </si>
  <si>
    <t>林美</t>
  </si>
  <si>
    <t>养鸡</t>
  </si>
  <si>
    <t>大茂镇大联村委会</t>
  </si>
  <si>
    <t>蔡小美</t>
  </si>
  <si>
    <t>大茂镇红庄村委会</t>
  </si>
  <si>
    <t>蔡用全</t>
  </si>
  <si>
    <t>大茂镇龙尾村委会上田村</t>
  </si>
  <si>
    <t>李振杰</t>
  </si>
  <si>
    <t>养鱼及种植槟榔</t>
  </si>
  <si>
    <t>万城镇保定村委会</t>
  </si>
  <si>
    <t>黄朝龙</t>
  </si>
  <si>
    <t>种植瓜菜</t>
  </si>
  <si>
    <t>东澳镇四维村委会黄宅坡村</t>
  </si>
  <si>
    <t>王业宽</t>
  </si>
  <si>
    <t>东澳镇龙保村委会龙保村</t>
  </si>
  <si>
    <t>陈道强</t>
  </si>
  <si>
    <t>养鱼及养猪</t>
  </si>
  <si>
    <t>长丰镇牛漏村委会安乐村</t>
  </si>
  <si>
    <t>翁祝霞</t>
  </si>
  <si>
    <t>北大镇红星村委会</t>
  </si>
  <si>
    <t>郭照川</t>
  </si>
  <si>
    <t>北大镇丰丹村委会丰丹上村</t>
  </si>
  <si>
    <t>陈家标</t>
  </si>
  <si>
    <t>北大镇军山村委会军山村</t>
  </si>
  <si>
    <t>翁小菊</t>
  </si>
  <si>
    <t>北大镇军山村委会文水村</t>
  </si>
  <si>
    <t>黄正高</t>
  </si>
  <si>
    <t>北大镇军山村委会藤茶村</t>
  </si>
  <si>
    <t>王积权</t>
  </si>
  <si>
    <t>北大镇山牛田村委会山牛田村</t>
  </si>
  <si>
    <t>莫泽兰</t>
  </si>
  <si>
    <t>北大镇红星村委会争来坡村</t>
  </si>
  <si>
    <t>蔡兴玲</t>
  </si>
  <si>
    <t>北大镇丰丹村委会贤来村</t>
  </si>
  <si>
    <t>邓文进</t>
  </si>
  <si>
    <t>邓梅花</t>
  </si>
  <si>
    <t>北大镇民丰村委会双拖村</t>
  </si>
  <si>
    <t>陈家焕</t>
  </si>
  <si>
    <t>后安镇群兴村委会</t>
  </si>
  <si>
    <t>黄学忠</t>
  </si>
  <si>
    <t>后安镇金星村委会</t>
  </si>
  <si>
    <t>林少清</t>
  </si>
  <si>
    <t>后安镇安坡村委会</t>
  </si>
  <si>
    <t>傅人方</t>
  </si>
  <si>
    <t>吴关明</t>
  </si>
  <si>
    <t>水果进货</t>
  </si>
  <si>
    <t>后安镇多荫村委会</t>
  </si>
  <si>
    <t>符式金</t>
  </si>
  <si>
    <t>后安镇坡头村委会</t>
  </si>
  <si>
    <t>卓忠雄</t>
  </si>
  <si>
    <t>后安镇红联村委会</t>
  </si>
  <si>
    <t>黄永义</t>
  </si>
  <si>
    <t>后安镇六底村委会</t>
  </si>
  <si>
    <t>曾繁永</t>
  </si>
  <si>
    <t>礼纪镇三星村委会牛河村001号</t>
  </si>
  <si>
    <t>许声明</t>
  </si>
  <si>
    <t>礼纪镇三星村委会边山村</t>
  </si>
  <si>
    <t>肖更二</t>
  </si>
  <si>
    <t>礼纪镇合丰村委会三仙园村</t>
  </si>
  <si>
    <t>曾繁畅</t>
  </si>
  <si>
    <t>礼纪镇群坡村委会群坡村</t>
  </si>
  <si>
    <t>蓝开国</t>
  </si>
  <si>
    <t>养猪</t>
  </si>
  <si>
    <t>南桥镇南桥村委会</t>
  </si>
  <si>
    <t>卓海文</t>
  </si>
  <si>
    <t>购买槟榔苗</t>
  </si>
  <si>
    <t>黄乐飞</t>
  </si>
  <si>
    <t>王宜泽</t>
  </si>
  <si>
    <t>南桥镇小管村委会</t>
  </si>
  <si>
    <t>黄道永</t>
  </si>
  <si>
    <t>黄道辉</t>
  </si>
  <si>
    <t>杨开朗</t>
  </si>
  <si>
    <t>刘运政</t>
  </si>
  <si>
    <t>万城镇南星村委会市头村16队</t>
  </si>
  <si>
    <t>2023/11/10</t>
  </si>
  <si>
    <t>林晖越</t>
  </si>
  <si>
    <t>三更罗镇头村村委会</t>
  </si>
  <si>
    <t>陈昌森</t>
  </si>
  <si>
    <t>三更罗镇加朝村委会</t>
  </si>
  <si>
    <t>王家荣</t>
  </si>
  <si>
    <t>卓海清</t>
  </si>
  <si>
    <t>和乐镇乐群村委会</t>
  </si>
  <si>
    <t>李宪炳</t>
  </si>
  <si>
    <t>养牛</t>
  </si>
  <si>
    <t>吴光春</t>
  </si>
  <si>
    <t>养殖家禽</t>
  </si>
  <si>
    <t>万城镇乐山村委</t>
  </si>
  <si>
    <t>吴英福</t>
  </si>
  <si>
    <t>种植槟榔和养牛</t>
  </si>
  <si>
    <t>礼纪镇群坡村委会老吴村003号</t>
  </si>
  <si>
    <t>杨大军</t>
  </si>
  <si>
    <t>长丰镇边肚村委会高郎村</t>
  </si>
  <si>
    <t>林书云</t>
  </si>
  <si>
    <t>15000</t>
  </si>
  <si>
    <t>佘祖兰</t>
  </si>
  <si>
    <t>北大镇红星村委会路头村</t>
  </si>
  <si>
    <t>45000</t>
  </si>
  <si>
    <t>吴翠娥</t>
  </si>
  <si>
    <t>卢二妹</t>
  </si>
  <si>
    <t>种植菠萝蜜</t>
  </si>
  <si>
    <t>南桥镇新坡村委会</t>
  </si>
  <si>
    <t>3000</t>
  </si>
  <si>
    <t>李才美</t>
  </si>
  <si>
    <t>养羊</t>
  </si>
  <si>
    <t>山根镇多扶村委会</t>
  </si>
  <si>
    <t>30000</t>
  </si>
  <si>
    <t>黄国书</t>
  </si>
  <si>
    <t>种槟榔</t>
  </si>
  <si>
    <t>后安镇乐来村委会</t>
  </si>
  <si>
    <t>29000</t>
  </si>
  <si>
    <t>28570</t>
  </si>
  <si>
    <t>28188.09</t>
  </si>
  <si>
    <t>27788.09</t>
  </si>
  <si>
    <t>27398.08</t>
  </si>
  <si>
    <t>27008.08</t>
  </si>
  <si>
    <t>26615</t>
  </si>
  <si>
    <t>23842.01</t>
  </si>
  <si>
    <t>23406.95</t>
  </si>
  <si>
    <t>22968.72</t>
  </si>
  <si>
    <t>20977.94</t>
  </si>
  <si>
    <t>20037.94</t>
  </si>
  <si>
    <t>19610.26</t>
  </si>
  <si>
    <t>19177.53</t>
  </si>
  <si>
    <t>18737.53</t>
  </si>
  <si>
    <t>18311.7</t>
  </si>
  <si>
    <t>17851.7</t>
  </si>
  <si>
    <t>17431.7</t>
  </si>
  <si>
    <t>17016.1</t>
  </si>
  <si>
    <t>16576.72</t>
  </si>
  <si>
    <t>16142.34</t>
  </si>
  <si>
    <t>15142.34</t>
  </si>
  <si>
    <t>14692.34</t>
  </si>
  <si>
    <t>14242.34</t>
  </si>
  <si>
    <t>13792.34</t>
  </si>
  <si>
    <t>13242.34</t>
  </si>
  <si>
    <t>12759.11</t>
  </si>
  <si>
    <t>12301.29</t>
  </si>
  <si>
    <t>11950.36</t>
  </si>
  <si>
    <t>11500.36</t>
  </si>
  <si>
    <t>10900.36</t>
  </si>
  <si>
    <t>10426.11</t>
  </si>
  <si>
    <t>苏石</t>
  </si>
  <si>
    <t>养鸡和种植槟榔</t>
  </si>
  <si>
    <t>万城镇南星村委会</t>
  </si>
  <si>
    <t>展期1年，原合同到期日期2022年11月25日</t>
  </si>
  <si>
    <t>13000</t>
  </si>
  <si>
    <t>黄玉妃</t>
  </si>
  <si>
    <t>礼纪镇贡举村委会张北村</t>
  </si>
  <si>
    <t>符殷</t>
  </si>
  <si>
    <t>礼纪镇田新村委会</t>
  </si>
  <si>
    <t>翁小琳</t>
  </si>
  <si>
    <t>和乐镇港上村委会东</t>
  </si>
  <si>
    <t>朱连虎</t>
  </si>
  <si>
    <t>和乐镇港上村委会宝田村</t>
  </si>
  <si>
    <t>叶明标</t>
  </si>
  <si>
    <t>经营渔具销售店</t>
  </si>
  <si>
    <t>和乐镇港下村委会港下村</t>
  </si>
  <si>
    <t>展期客户，原合同3.85利率，到期20221206</t>
  </si>
  <si>
    <t>祝海花</t>
  </si>
  <si>
    <t>后安镇吴村村委会</t>
  </si>
  <si>
    <t>李彩玉</t>
  </si>
  <si>
    <t>后安镇曲冲村委会</t>
  </si>
  <si>
    <t>温泽玉</t>
  </si>
  <si>
    <t>礼纪镇合丰村委会多文村</t>
  </si>
  <si>
    <t>黄峦梅</t>
  </si>
  <si>
    <t>北大镇文才竹村委会</t>
  </si>
  <si>
    <t>劳爱英</t>
  </si>
  <si>
    <t>种植茶叶</t>
  </si>
  <si>
    <t>长丰镇长丰村委会</t>
  </si>
  <si>
    <t>陈娥</t>
  </si>
  <si>
    <t>和乐镇新田村委会</t>
  </si>
  <si>
    <t>展期客户，贷款到期日2022年12月14日</t>
  </si>
  <si>
    <t>陈亚燕</t>
  </si>
  <si>
    <t>北大镇坚西村委会黎灶村</t>
  </si>
  <si>
    <t>盘芳香</t>
  </si>
  <si>
    <t>种植槟榔及购买黄牛</t>
  </si>
  <si>
    <t>北大镇北大村委会水尾村</t>
  </si>
  <si>
    <t>李腾君</t>
  </si>
  <si>
    <t>收购橡胶</t>
  </si>
  <si>
    <t>北大镇中兴村委会中兴村</t>
  </si>
  <si>
    <t>李庆芳</t>
  </si>
  <si>
    <t>北大镇丰丹村委会下坑村</t>
  </si>
  <si>
    <t>许大福</t>
  </si>
  <si>
    <t>北大镇坚东村委会双合田村</t>
  </si>
  <si>
    <t>李君文</t>
  </si>
  <si>
    <t>收购胡椒</t>
  </si>
  <si>
    <t>王裕光</t>
  </si>
  <si>
    <t>种植荔枝</t>
  </si>
  <si>
    <t>北大镇坚西村委会花中</t>
  </si>
  <si>
    <t>熊成信</t>
  </si>
  <si>
    <t>大茂镇红石村委会</t>
  </si>
  <si>
    <t>李雄</t>
  </si>
  <si>
    <t>种植西瓜</t>
  </si>
  <si>
    <t>万城镇中央坡农场村委会4队</t>
  </si>
  <si>
    <t>黄仕宁</t>
  </si>
  <si>
    <t>朱日乔</t>
  </si>
  <si>
    <t>后安镇六合村委会</t>
  </si>
  <si>
    <t>翁良海</t>
  </si>
  <si>
    <t>后安镇潮港村委会</t>
  </si>
  <si>
    <t>翁启武</t>
  </si>
  <si>
    <t>养鱼</t>
  </si>
  <si>
    <t>文万龙</t>
  </si>
  <si>
    <t>经营小卖部</t>
  </si>
  <si>
    <t>林仕渊</t>
  </si>
  <si>
    <t>纪宜光</t>
  </si>
  <si>
    <t>吴育亚</t>
  </si>
  <si>
    <t>后安镇后安村委会</t>
  </si>
  <si>
    <t>陈尚</t>
  </si>
  <si>
    <t>东澳镇明丰村委会</t>
  </si>
  <si>
    <t>蔡大强</t>
  </si>
  <si>
    <t>北大镇坚东村委会潮上村</t>
  </si>
  <si>
    <t>凌仕斌</t>
  </si>
  <si>
    <t>北大镇联群村委会土田村</t>
  </si>
  <si>
    <t>谭业军</t>
  </si>
  <si>
    <t>陈连玉</t>
  </si>
  <si>
    <t>北大镇坚东村委会下截村</t>
  </si>
  <si>
    <t>张英海</t>
  </si>
  <si>
    <t>北大镇红星村委会土尾村</t>
  </si>
  <si>
    <t>叶亚妹</t>
  </si>
  <si>
    <t>李厚宏</t>
  </si>
  <si>
    <t>万城镇联山村委会下山尾村039号</t>
  </si>
  <si>
    <t>李让强</t>
  </si>
  <si>
    <t>和乐镇琉川村委会</t>
  </si>
  <si>
    <t>陈梅</t>
  </si>
  <si>
    <t>周少军</t>
  </si>
  <si>
    <t>陈文</t>
  </si>
  <si>
    <t>后安镇七星村委会</t>
  </si>
  <si>
    <t>吴波</t>
  </si>
  <si>
    <t>后安镇乐来桥头村委会</t>
  </si>
  <si>
    <t>李志雄</t>
  </si>
  <si>
    <t>林道波</t>
  </si>
  <si>
    <t>周振和</t>
  </si>
  <si>
    <t>周天和</t>
  </si>
  <si>
    <t>许炳清</t>
  </si>
  <si>
    <t>种植槟榔及种植胡椒</t>
  </si>
  <si>
    <t>李东四</t>
  </si>
  <si>
    <t>林明艳</t>
  </si>
  <si>
    <t>黄开丁</t>
  </si>
  <si>
    <t>后安镇坝头村委会</t>
  </si>
  <si>
    <t>钟运义</t>
  </si>
  <si>
    <t>礼纪镇竹林村委会石龙坑村010号</t>
  </si>
  <si>
    <t>吴琼武</t>
  </si>
  <si>
    <t>大茂镇联民村委会风村</t>
  </si>
  <si>
    <t>肖应桐</t>
  </si>
  <si>
    <t>东澳镇明灯村委会城内仔村187号</t>
  </si>
  <si>
    <t>符再林</t>
  </si>
  <si>
    <t>种植菠萝，槟榔管理</t>
  </si>
  <si>
    <t>龙滚镇田头村委会</t>
  </si>
  <si>
    <t>蒋运江</t>
  </si>
  <si>
    <t>蒋明清</t>
  </si>
  <si>
    <t>邓启国</t>
  </si>
  <si>
    <t>蒋德明</t>
  </si>
  <si>
    <t>盆明海</t>
  </si>
  <si>
    <t>陈明祥</t>
  </si>
  <si>
    <t>蒋德文</t>
  </si>
  <si>
    <t>符和吉</t>
  </si>
  <si>
    <t>北大镇坚东村委会</t>
  </si>
  <si>
    <t>陈成富</t>
  </si>
  <si>
    <t>三更罗镇加润村委会</t>
  </si>
  <si>
    <t>陈家海</t>
  </si>
  <si>
    <t>礼纪镇竹林村委会</t>
  </si>
  <si>
    <t>文明平</t>
  </si>
  <si>
    <t>万城镇联星村委</t>
  </si>
  <si>
    <t>林斯海</t>
  </si>
  <si>
    <t>经营生猪购买和销售</t>
  </si>
  <si>
    <t>黄道平</t>
  </si>
  <si>
    <t>南桥镇高龙村委会</t>
  </si>
  <si>
    <t>符东才</t>
  </si>
  <si>
    <t>长丰镇长安村委会</t>
  </si>
  <si>
    <t>卓秀文</t>
  </si>
  <si>
    <t>收购瓜菜</t>
  </si>
  <si>
    <t>长丰镇马坡村委会</t>
  </si>
  <si>
    <t>蔡笃庄</t>
  </si>
  <si>
    <t>卓海玉</t>
  </si>
  <si>
    <t>邢福和</t>
  </si>
  <si>
    <t>李冯旺</t>
  </si>
  <si>
    <t>0.91</t>
  </si>
  <si>
    <t>李城春</t>
  </si>
  <si>
    <t>25个月</t>
  </si>
  <si>
    <t>龙滚镇凤园村委会</t>
  </si>
  <si>
    <t>29757.84</t>
  </si>
  <si>
    <t>吴淑飞</t>
  </si>
  <si>
    <t>种植槟榔和养猪</t>
  </si>
  <si>
    <t>黄修壮</t>
  </si>
  <si>
    <t>长丰镇牛漏村委会千秋村</t>
  </si>
  <si>
    <t>梁其智</t>
  </si>
  <si>
    <t>长丰镇黄加村委会李三村46号</t>
  </si>
  <si>
    <t>黄少飞</t>
  </si>
  <si>
    <t>生产经营（种植槟榔）</t>
  </si>
  <si>
    <t>北大镇丰丹村委会椰子丛村</t>
  </si>
  <si>
    <t>李华</t>
  </si>
  <si>
    <t>礼纪镇竹林村委会竹林村</t>
  </si>
  <si>
    <t>脱贫人口小额信贷</t>
  </si>
  <si>
    <t>文娟</t>
  </si>
  <si>
    <t>种植菠萝</t>
  </si>
  <si>
    <t>2020-11-03</t>
  </si>
  <si>
    <t>后安镇雨坛村埇尾村001号</t>
  </si>
  <si>
    <t>2023-11-03</t>
  </si>
  <si>
    <t>邮储银行万宁市支行</t>
  </si>
  <si>
    <t>曹大华</t>
  </si>
  <si>
    <t>养殖牛</t>
  </si>
  <si>
    <t>礼纪镇桥海村委会后城村006号</t>
  </si>
  <si>
    <t>黄瑜</t>
  </si>
  <si>
    <t>2022-01-06</t>
  </si>
  <si>
    <t>北大镇大发村委会岭脚村</t>
  </si>
  <si>
    <t>2025-01-06</t>
  </si>
  <si>
    <t>2023-11-07</t>
  </si>
  <si>
    <t>施国隆</t>
  </si>
  <si>
    <t>2021-11-25</t>
  </si>
  <si>
    <t>北大镇中兴村委会地冬村16号</t>
  </si>
  <si>
    <t>2023-11-25</t>
  </si>
  <si>
    <t>黄文君</t>
  </si>
  <si>
    <t>2023-09-05</t>
  </si>
  <si>
    <t>长丰镇七甲村委会外园村</t>
  </si>
  <si>
    <t>2026-09-05</t>
  </si>
  <si>
    <t>2023-11-16</t>
  </si>
  <si>
    <t>陈道良</t>
  </si>
  <si>
    <t>养殖鸡</t>
  </si>
  <si>
    <t>2021-12-10</t>
  </si>
  <si>
    <t>长丰镇七甲村委会文昌国村</t>
  </si>
  <si>
    <t>2024-12-10</t>
  </si>
  <si>
    <t>2023-11-14</t>
  </si>
  <si>
    <t>钟德军</t>
  </si>
  <si>
    <t>种植槟榔和养羊</t>
  </si>
  <si>
    <t>2020-11-09</t>
  </si>
  <si>
    <t>北大镇军山村委会雷打石村</t>
  </si>
  <si>
    <t>2023-11-09</t>
  </si>
  <si>
    <t>羊美应</t>
  </si>
  <si>
    <t>2022-07-30</t>
  </si>
  <si>
    <t>长丰镇七甲村委会王什村</t>
  </si>
  <si>
    <t>2025-07-30</t>
  </si>
  <si>
    <t>黄圣发</t>
  </si>
  <si>
    <t>南桥镇高龙村委会高田下村025号</t>
  </si>
  <si>
    <t>邹基胜</t>
  </si>
  <si>
    <t>2020-12-04</t>
  </si>
  <si>
    <t>后安镇雨坛村委会田墩园村</t>
  </si>
  <si>
    <t>2023-12-04</t>
  </si>
  <si>
    <t>2023-11-23</t>
  </si>
  <si>
    <t>陈德平</t>
  </si>
  <si>
    <t>购买鱼网具</t>
  </si>
  <si>
    <t>2021-01-26</t>
  </si>
  <si>
    <t>后安镇潮港村委会产尾顶村17队067号</t>
  </si>
  <si>
    <t>2024-01-26</t>
  </si>
  <si>
    <t>蔡笃武</t>
  </si>
  <si>
    <t>2020-11-06</t>
  </si>
  <si>
    <t>北大镇丰丹村委会润水埇村7号</t>
  </si>
  <si>
    <t>2023-11-06</t>
  </si>
  <si>
    <t>文绪云</t>
  </si>
  <si>
    <t>后安镇雨坛村委会风排村</t>
  </si>
  <si>
    <t>文献方</t>
  </si>
  <si>
    <t>2020-12-11</t>
  </si>
  <si>
    <t>后安镇白石后村6队</t>
  </si>
  <si>
    <t>2023-12-11</t>
  </si>
  <si>
    <t>钟昌铋</t>
  </si>
  <si>
    <t>东澳镇集丰村委会</t>
  </si>
  <si>
    <t>朱亚荣</t>
  </si>
  <si>
    <t>种植青瓜</t>
  </si>
  <si>
    <t>2021-01-27</t>
  </si>
  <si>
    <t>万城镇益民村委会洪纪坡村40号</t>
  </si>
  <si>
    <t>2024-01-27</t>
  </si>
  <si>
    <t>2023-12-01</t>
  </si>
  <si>
    <t>吴德波</t>
  </si>
  <si>
    <t>2020-12-16</t>
  </si>
  <si>
    <t>后安镇龙田村</t>
  </si>
  <si>
    <t>2023-12-16</t>
  </si>
  <si>
    <t>吴少平</t>
  </si>
  <si>
    <t>2020-12-09</t>
  </si>
  <si>
    <t>东澳镇裕后村委会裕后村</t>
  </si>
  <si>
    <t>2023-12-09</t>
  </si>
  <si>
    <t>冯时剑</t>
  </si>
  <si>
    <t>养殖羊</t>
  </si>
  <si>
    <t>山根镇水央堀村委会水央堀村024号</t>
  </si>
  <si>
    <t>许环义</t>
  </si>
  <si>
    <t>种植</t>
  </si>
  <si>
    <t>2020-11-27</t>
  </si>
  <si>
    <t>2022-12-22</t>
  </si>
  <si>
    <t>万城镇乌场村委会下坡村049</t>
  </si>
  <si>
    <t>2023-11-26</t>
  </si>
  <si>
    <t>农行万宁市支行</t>
  </si>
  <si>
    <t>2023-11-20</t>
  </si>
  <si>
    <t>欧阳瑞</t>
  </si>
  <si>
    <t>三更罗镇上溪村委会山牛六村</t>
  </si>
  <si>
    <t>2025-07-29</t>
  </si>
  <si>
    <t>王铭彪</t>
  </si>
  <si>
    <t>万城镇裕民村委会4队</t>
  </si>
  <si>
    <t>2023-11-05</t>
  </si>
  <si>
    <t>张亮</t>
  </si>
  <si>
    <t>养殖</t>
  </si>
  <si>
    <t>2020-12-31</t>
  </si>
  <si>
    <t>万城镇南山村委会上边田村三队014号</t>
  </si>
  <si>
    <t>2023-12-30</t>
  </si>
  <si>
    <t>2023-11-02</t>
  </si>
  <si>
    <t>唐志英</t>
  </si>
  <si>
    <t>2020-12-14</t>
  </si>
  <si>
    <t xml:space="preserve">
大茂镇联益村委会石姆埇村</t>
  </si>
  <si>
    <t>2023-12-13</t>
  </si>
  <si>
    <t>黄亚龄</t>
  </si>
  <si>
    <t>2021-11-22</t>
  </si>
  <si>
    <t xml:space="preserve">后安镇坝头村委会坝头村6队 </t>
  </si>
  <si>
    <t>2023-11-17</t>
  </si>
  <si>
    <t>卢传军</t>
  </si>
  <si>
    <t>2023-09-22</t>
  </si>
  <si>
    <t>北大镇联群村委会联群村委会东头村</t>
  </si>
  <si>
    <t>2026-09-20</t>
  </si>
  <si>
    <t>2023-11-15</t>
  </si>
  <si>
    <t>蔡居川</t>
  </si>
  <si>
    <t>2023-09-25</t>
  </si>
  <si>
    <t>和乐镇英文村委会</t>
  </si>
  <si>
    <t>2026-09-23</t>
  </si>
  <si>
    <t>2023-11-01</t>
  </si>
  <si>
    <t>黄振兴</t>
  </si>
  <si>
    <t>三更罗镇三曲溪村004号</t>
  </si>
  <si>
    <t>2023-12-08</t>
  </si>
  <si>
    <t>2023-12-07</t>
  </si>
  <si>
    <t>彭修义</t>
  </si>
  <si>
    <t>2023-10-10</t>
  </si>
  <si>
    <t>和乐镇五星村委会</t>
  </si>
  <si>
    <t>2026-10-08</t>
  </si>
  <si>
    <t>王传于</t>
  </si>
  <si>
    <t>三更罗镇头村村委会田头姆村008号</t>
  </si>
  <si>
    <t>曾祥义</t>
  </si>
  <si>
    <t>2020-12-24</t>
  </si>
  <si>
    <t>礼纪镇贡举村委会张北村078号</t>
  </si>
  <si>
    <t>2023-12-23</t>
  </si>
  <si>
    <t>2023-12-22</t>
  </si>
  <si>
    <t>邓京会</t>
  </si>
  <si>
    <t>礼纪镇礼明村委会南门村023号</t>
  </si>
  <si>
    <t>2023-12-27</t>
  </si>
  <si>
    <t>吴英海</t>
  </si>
  <si>
    <t>2020-12-15</t>
  </si>
  <si>
    <t>和乐镇封浩村委会陈坑村</t>
  </si>
  <si>
    <t>2023-12-14</t>
  </si>
  <si>
    <t>林明川</t>
  </si>
  <si>
    <t>2023-10-12</t>
  </si>
  <si>
    <t>和乐镇五星村委会坡墩村</t>
  </si>
  <si>
    <t>2026-10-10</t>
  </si>
  <si>
    <t>2023-12-19</t>
  </si>
  <si>
    <t>欧小霞</t>
  </si>
  <si>
    <t>2023-01-03</t>
  </si>
  <si>
    <t>万城镇乐山村委会乐山村025号</t>
  </si>
  <si>
    <t>2026-01-02</t>
  </si>
  <si>
    <t>彭业杰</t>
  </si>
  <si>
    <t>2020-12-03</t>
  </si>
  <si>
    <t>大茂镇袁水村委会彭宅村</t>
  </si>
  <si>
    <t>2023-12-02</t>
  </si>
  <si>
    <t>2023-12-1</t>
  </si>
  <si>
    <t>叶春玉</t>
  </si>
  <si>
    <t>和乐镇乐群村委会乐群村</t>
  </si>
  <si>
    <t>曾令敬</t>
  </si>
  <si>
    <t>礼纪镇贡举村委会张田村041号</t>
  </si>
  <si>
    <t>2023-12-20</t>
  </si>
  <si>
    <t>孔书明</t>
  </si>
  <si>
    <t>2023-09-27</t>
  </si>
  <si>
    <t>北大镇联群村委会</t>
  </si>
  <si>
    <t>2026-09-25</t>
  </si>
  <si>
    <t>2023-12-12</t>
  </si>
  <si>
    <t>黄门芳</t>
  </si>
  <si>
    <t>2023-09-28</t>
  </si>
  <si>
    <t>北大镇六角岭村委会</t>
  </si>
  <si>
    <t>2026-09-26</t>
  </si>
  <si>
    <t>2023-12-15</t>
  </si>
  <si>
    <t>陈永深</t>
  </si>
  <si>
    <t>三更罗镇加润村委会什栏村</t>
  </si>
  <si>
    <t>曾祥泰</t>
  </si>
  <si>
    <t>2020-12-23</t>
  </si>
  <si>
    <t>礼纪镇贡举村委会旧村016号</t>
  </si>
  <si>
    <t>2023-12-21</t>
  </si>
  <si>
    <t>陈鸿发</t>
  </si>
  <si>
    <t>礼纪镇石梅村委会杨梅村八队0555号</t>
  </si>
  <si>
    <t>陈北喜</t>
  </si>
  <si>
    <t>大茂村北下田村032号</t>
  </si>
  <si>
    <t>黄启方</t>
  </si>
  <si>
    <t>李明锋</t>
  </si>
  <si>
    <t>2022-07-29</t>
  </si>
  <si>
    <t>三更罗镇新中居居委会</t>
  </si>
  <si>
    <t>2025-07-27</t>
  </si>
  <si>
    <t>罗孝基</t>
  </si>
  <si>
    <t>礼纪镇莲花村委会老罗村013号</t>
  </si>
  <si>
    <t>曾欢欢</t>
  </si>
  <si>
    <t>礼纪镇贡举村委会张田村096号</t>
  </si>
  <si>
    <t>曾令强</t>
  </si>
  <si>
    <t>礼纪镇贡举村委会张田村095村</t>
  </si>
  <si>
    <t>蒋亚弟</t>
  </si>
  <si>
    <t>2023-09-23</t>
  </si>
  <si>
    <t>2026-09-21</t>
  </si>
</sst>
</file>

<file path=xl/styles.xml><?xml version="1.0" encoding="utf-8"?>
<styleSheet xmlns="http://schemas.openxmlformats.org/spreadsheetml/2006/main">
  <numFmts count="9">
    <numFmt numFmtId="176" formatCode="0_ 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 "/>
    <numFmt numFmtId="179" formatCode="#,##0.00%"/>
    <numFmt numFmtId="180" formatCode="yyyy/m/d;@"/>
  </numFmts>
  <fonts count="43">
    <font>
      <sz val="11"/>
      <color theme="1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  <scheme val="major"/>
    </font>
    <font>
      <sz val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"/>
    </font>
    <font>
      <sz val="10"/>
      <name val="Dialog"/>
      <charset val="1"/>
    </font>
    <font>
      <sz val="10"/>
      <color indexed="63"/>
      <name val="宋体"/>
      <charset val="134"/>
    </font>
    <font>
      <sz val="10"/>
      <color indexed="63"/>
      <name val="宋体"/>
      <charset val="1"/>
    </font>
    <font>
      <sz val="10"/>
      <color rgb="FF333333"/>
      <name val="宋体"/>
      <charset val="134"/>
    </font>
    <font>
      <sz val="10"/>
      <name val="方正书宋_GBK"/>
      <charset val="1"/>
    </font>
    <font>
      <sz val="10"/>
      <color theme="1"/>
      <name val="宋体"/>
      <charset val="134"/>
    </font>
    <font>
      <sz val="9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0" fontId="30" fillId="0" borderId="0"/>
    <xf numFmtId="0" fontId="30" fillId="0" borderId="0"/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>
      <alignment vertical="center"/>
    </xf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>
      <alignment vertical="center"/>
    </xf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4" fillId="33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36" fillId="12" borderId="23" applyNumberFormat="false" applyAlignment="false" applyProtection="false">
      <alignment vertical="center"/>
    </xf>
    <xf numFmtId="0" fontId="37" fillId="29" borderId="24" applyNumberFormat="false" applyAlignment="false" applyProtection="false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41" fillId="0" borderId="2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0" borderId="22" applyNumberFormat="false" applyFill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24" fillId="22" borderId="0" applyNumberFormat="false" applyBorder="false" applyAlignment="false" applyProtection="false">
      <alignment vertical="center"/>
    </xf>
    <xf numFmtId="0" fontId="35" fillId="0" borderId="25" applyNumberFormat="false" applyFill="false" applyAlignment="false" applyProtection="false">
      <alignment vertical="center"/>
    </xf>
    <xf numFmtId="0" fontId="30" fillId="0" borderId="0">
      <alignment vertical="top"/>
    </xf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42" fillId="0" borderId="26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2" fillId="18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" fillId="0" borderId="0"/>
    <xf numFmtId="0" fontId="21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0" fillId="0" borderId="0"/>
    <xf numFmtId="0" fontId="29" fillId="0" borderId="0" applyNumberFormat="false" applyFill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21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1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14" borderId="0" applyNumberFormat="false" applyBorder="false" applyAlignment="false" applyProtection="false">
      <alignment vertical="center"/>
    </xf>
    <xf numFmtId="0" fontId="0" fillId="16" borderId="20" applyNumberFormat="false" applyFont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2" fillId="21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2" fillId="31" borderId="0" applyNumberFormat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27" fillId="12" borderId="19" applyNumberFormat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7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1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3" fillId="4" borderId="19" applyNumberFormat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4" fillId="1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 applyProtection="true">
      <alignment horizontal="center" vertical="center" wrapText="true"/>
    </xf>
    <xf numFmtId="18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0" fontId="6" fillId="0" borderId="1" xfId="0" applyNumberFormat="true" applyFont="true" applyFill="true" applyBorder="true" applyAlignment="true">
      <alignment horizontal="center" vertical="center" wrapText="true"/>
    </xf>
    <xf numFmtId="180" fontId="6" fillId="0" borderId="1" xfId="0" applyNumberFormat="true" applyFont="true" applyFill="true" applyBorder="true" applyAlignment="true">
      <alignment horizontal="center" vertical="center" wrapText="true"/>
    </xf>
    <xf numFmtId="10" fontId="6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>
      <alignment horizontal="center" vertical="center" wrapText="true"/>
    </xf>
    <xf numFmtId="180" fontId="7" fillId="0" borderId="1" xfId="0" applyNumberFormat="true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 applyProtection="true">
      <alignment horizontal="center" vertical="center" wrapText="true"/>
    </xf>
    <xf numFmtId="180" fontId="8" fillId="0" borderId="1" xfId="0" applyNumberFormat="true" applyFont="true" applyFill="true" applyBorder="true" applyAlignment="true">
      <alignment horizontal="center" vertical="center" wrapText="true"/>
    </xf>
    <xf numFmtId="10" fontId="8" fillId="0" borderId="1" xfId="0" applyNumberFormat="true" applyFont="true" applyFill="true" applyBorder="true" applyAlignment="true">
      <alignment horizontal="center" vertical="center" wrapText="true"/>
    </xf>
    <xf numFmtId="180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8" applyFont="true" applyFill="true" applyBorder="true" applyAlignment="true">
      <alignment horizontal="center" vertical="center" wrapText="true"/>
    </xf>
    <xf numFmtId="0" fontId="6" fillId="0" borderId="1" xfId="13" applyFont="true" applyFill="true" applyBorder="true" applyAlignment="true">
      <alignment horizontal="center" vertical="center" wrapText="true"/>
    </xf>
    <xf numFmtId="0" fontId="6" fillId="0" borderId="1" xfId="62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66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0" borderId="1" xfId="41" applyFont="true" applyFill="true" applyBorder="true" applyAlignment="true">
      <alignment horizontal="center" vertical="center" wrapText="true"/>
    </xf>
    <xf numFmtId="180" fontId="6" fillId="0" borderId="1" xfId="47" applyNumberFormat="true" applyFont="true" applyFill="true" applyBorder="true" applyAlignment="true">
      <alignment horizontal="center" vertical="center" wrapText="true"/>
    </xf>
    <xf numFmtId="177" fontId="11" fillId="0" borderId="0" xfId="0" applyNumberFormat="true" applyFont="true" applyFill="true" applyBorder="true" applyAlignment="true">
      <alignment horizontal="center" vertical="center" wrapText="true"/>
    </xf>
    <xf numFmtId="10" fontId="6" fillId="0" borderId="1" xfId="9" applyNumberFormat="true" applyFont="true" applyFill="true" applyBorder="true" applyAlignment="true">
      <alignment horizontal="center" vertical="center" wrapText="true"/>
    </xf>
    <xf numFmtId="10" fontId="6" fillId="0" borderId="1" xfId="79" applyNumberFormat="true" applyFont="true" applyFill="true" applyBorder="true" applyAlignment="true">
      <alignment horizontal="center" vertical="center" wrapText="true"/>
    </xf>
    <xf numFmtId="180" fontId="12" fillId="0" borderId="0" xfId="0" applyNumberFormat="true" applyFont="true" applyFill="true" applyBorder="true" applyAlignment="true">
      <alignment horizontal="center" vertical="center"/>
    </xf>
    <xf numFmtId="180" fontId="12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vertical="center" wrapText="true"/>
    </xf>
    <xf numFmtId="0" fontId="13" fillId="0" borderId="0" xfId="0" applyFont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3" xfId="0" applyNumberFormat="true" applyFont="true" applyFill="true" applyBorder="true" applyAlignment="true">
      <alignment horizontal="center" vertical="center" wrapText="true"/>
    </xf>
    <xf numFmtId="0" fontId="6" fillId="0" borderId="1" xfId="2" applyNumberFormat="true" applyFont="true" applyFill="true" applyBorder="true" applyAlignment="true">
      <alignment horizontal="center" vertical="center" wrapText="true"/>
    </xf>
    <xf numFmtId="49" fontId="6" fillId="0" borderId="1" xfId="2" applyNumberFormat="true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78" fontId="6" fillId="0" borderId="4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80" fontId="6" fillId="0" borderId="1" xfId="0" applyNumberFormat="true" applyFont="true" applyFill="true" applyBorder="true" applyAlignment="true" applyProtection="true">
      <alignment horizontal="center" vertical="center" wrapText="true"/>
    </xf>
    <xf numFmtId="10" fontId="6" fillId="0" borderId="4" xfId="0" applyNumberFormat="true" applyFont="true" applyFill="true" applyBorder="true" applyAlignment="true">
      <alignment horizontal="center" vertical="center" wrapText="true"/>
    </xf>
    <xf numFmtId="180" fontId="6" fillId="0" borderId="4" xfId="0" applyNumberFormat="true" applyFont="true" applyFill="true" applyBorder="true" applyAlignment="true">
      <alignment horizontal="center" vertical="center" wrapText="true"/>
    </xf>
    <xf numFmtId="10" fontId="8" fillId="0" borderId="1" xfId="79" applyNumberFormat="true" applyFont="true" applyFill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center" vertical="center" wrapText="true"/>
    </xf>
    <xf numFmtId="0" fontId="13" fillId="0" borderId="5" xfId="0" applyFont="true" applyBorder="true" applyAlignment="true">
      <alignment horizontal="center" vertical="center" wrapText="true"/>
    </xf>
    <xf numFmtId="0" fontId="13" fillId="0" borderId="0" xfId="0" applyFont="true" applyAlignment="true">
      <alignment horizontal="center" vertical="center" wrapText="true"/>
    </xf>
    <xf numFmtId="180" fontId="7" fillId="0" borderId="6" xfId="0" applyNumberFormat="true" applyFont="true" applyFill="true" applyBorder="true" applyAlignment="true">
      <alignment horizontal="center" vertical="center" wrapText="true"/>
    </xf>
    <xf numFmtId="180" fontId="6" fillId="0" borderId="6" xfId="0" applyNumberFormat="true" applyFont="true" applyFill="true" applyBorder="true" applyAlignment="true">
      <alignment horizontal="center" vertical="center" wrapText="true"/>
    </xf>
    <xf numFmtId="180" fontId="6" fillId="0" borderId="6" xfId="0" applyNumberFormat="true" applyFont="true" applyFill="true" applyBorder="true" applyAlignment="true" applyProtection="true">
      <alignment horizontal="center" vertical="center" wrapText="true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178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5" xfId="50" applyNumberFormat="true" applyFont="true" applyFill="true" applyBorder="true" applyAlignment="true">
      <alignment horizontal="center" vertical="center" wrapText="true"/>
    </xf>
    <xf numFmtId="0" fontId="6" fillId="0" borderId="5" xfId="5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178" fontId="6" fillId="0" borderId="10" xfId="0" applyNumberFormat="true" applyFont="true" applyFill="true" applyBorder="true" applyAlignment="true">
      <alignment horizontal="center" vertical="center" wrapText="true"/>
    </xf>
    <xf numFmtId="0" fontId="6" fillId="0" borderId="3" xfId="50" applyNumberFormat="true" applyFont="true" applyFill="true" applyBorder="true" applyAlignment="true">
      <alignment horizontal="center" vertical="center" wrapText="true"/>
    </xf>
    <xf numFmtId="0" fontId="6" fillId="0" borderId="3" xfId="50" applyFont="true" applyFill="true" applyBorder="true" applyAlignment="true">
      <alignment horizontal="center" vertical="center" wrapText="true"/>
    </xf>
    <xf numFmtId="0" fontId="6" fillId="0" borderId="11" xfId="0" applyFont="true" applyFill="true" applyBorder="true" applyAlignment="true">
      <alignment horizontal="center" vertical="center" wrapText="true"/>
    </xf>
    <xf numFmtId="178" fontId="6" fillId="0" borderId="7" xfId="0" applyNumberFormat="true" applyFont="true" applyFill="true" applyBorder="true" applyAlignment="true">
      <alignment horizontal="center" vertical="center" wrapText="true"/>
    </xf>
    <xf numFmtId="0" fontId="6" fillId="0" borderId="1" xfId="57" applyFont="true" applyFill="true" applyBorder="true" applyAlignment="true">
      <alignment horizontal="center" vertical="center" wrapText="true"/>
    </xf>
    <xf numFmtId="10" fontId="6" fillId="0" borderId="12" xfId="0" applyNumberFormat="true" applyFont="true" applyFill="true" applyBorder="true" applyAlignment="true">
      <alignment horizontal="center" vertical="center" wrapText="true"/>
    </xf>
    <xf numFmtId="10" fontId="6" fillId="0" borderId="7" xfId="0" applyNumberFormat="true" applyFont="true" applyFill="true" applyBorder="true" applyAlignment="true">
      <alignment horizontal="center" vertical="center" wrapText="true"/>
    </xf>
    <xf numFmtId="180" fontId="6" fillId="0" borderId="7" xfId="0" applyNumberFormat="true" applyFont="true" applyFill="true" applyBorder="true" applyAlignment="true">
      <alignment horizontal="center" vertical="center" wrapText="true"/>
    </xf>
    <xf numFmtId="10" fontId="6" fillId="0" borderId="2" xfId="0" applyNumberFormat="true" applyFont="true" applyFill="true" applyBorder="true" applyAlignment="true">
      <alignment horizontal="center" vertical="center" wrapText="true"/>
    </xf>
    <xf numFmtId="180" fontId="6" fillId="0" borderId="2" xfId="0" applyNumberFormat="true" applyFont="true" applyFill="true" applyBorder="true" applyAlignment="true">
      <alignment horizontal="center" vertical="center" wrapText="true"/>
    </xf>
    <xf numFmtId="10" fontId="6" fillId="0" borderId="3" xfId="0" applyNumberFormat="true" applyFont="true" applyFill="true" applyBorder="true" applyAlignment="true">
      <alignment horizontal="center" vertical="center" wrapText="true"/>
    </xf>
    <xf numFmtId="180" fontId="6" fillId="0" borderId="3" xfId="0" applyNumberFormat="true" applyFont="true" applyFill="true" applyBorder="true" applyAlignment="true">
      <alignment horizontal="center" vertical="center" wrapText="true"/>
    </xf>
    <xf numFmtId="10" fontId="6" fillId="0" borderId="13" xfId="0" applyNumberFormat="true" applyFont="true" applyFill="true" applyBorder="true" applyAlignment="true">
      <alignment horizontal="center" vertical="center" wrapText="true"/>
    </xf>
    <xf numFmtId="180" fontId="6" fillId="0" borderId="10" xfId="0" applyNumberFormat="true" applyFont="true" applyFill="true" applyBorder="true" applyAlignment="true">
      <alignment horizontal="center" vertical="center" wrapText="true"/>
    </xf>
    <xf numFmtId="10" fontId="6" fillId="0" borderId="14" xfId="0" applyNumberFormat="true" applyFont="true" applyFill="true" applyBorder="true" applyAlignment="true">
      <alignment horizontal="center" vertical="center" wrapText="true"/>
    </xf>
    <xf numFmtId="0" fontId="6" fillId="0" borderId="1" xfId="7" applyFont="true" applyFill="true" applyBorder="true" applyAlignment="true">
      <alignment horizontal="center" vertical="center" wrapText="true"/>
    </xf>
    <xf numFmtId="0" fontId="6" fillId="0" borderId="10" xfId="0" applyFont="true" applyFill="true" applyBorder="true" applyAlignment="true">
      <alignment horizontal="center" vertical="center" wrapText="true"/>
    </xf>
    <xf numFmtId="10" fontId="6" fillId="0" borderId="5" xfId="0" applyNumberFormat="true" applyFont="true" applyFill="true" applyBorder="true" applyAlignment="true">
      <alignment horizontal="center" vertical="center" wrapText="true"/>
    </xf>
    <xf numFmtId="178" fontId="6" fillId="0" borderId="12" xfId="0" applyNumberFormat="true" applyFont="true" applyFill="true" applyBorder="true" applyAlignment="true">
      <alignment horizontal="center" vertical="center" wrapText="true"/>
    </xf>
    <xf numFmtId="180" fontId="6" fillId="0" borderId="15" xfId="0" applyNumberFormat="true" applyFont="true" applyFill="true" applyBorder="true" applyAlignment="true">
      <alignment horizontal="center" vertical="center" wrapText="true"/>
    </xf>
    <xf numFmtId="180" fontId="6" fillId="0" borderId="11" xfId="0" applyNumberFormat="true" applyFont="true" applyFill="true" applyBorder="true" applyAlignment="true">
      <alignment horizontal="center" vertical="center" wrapText="true"/>
    </xf>
    <xf numFmtId="180" fontId="6" fillId="0" borderId="16" xfId="0" applyNumberFormat="true" applyFont="true" applyFill="true" applyBorder="true" applyAlignment="true">
      <alignment horizontal="center" vertical="center" wrapText="true"/>
    </xf>
    <xf numFmtId="180" fontId="6" fillId="0" borderId="17" xfId="0" applyNumberFormat="true" applyFont="true" applyFill="true" applyBorder="true" applyAlignment="true">
      <alignment horizontal="center" vertical="center" wrapText="true"/>
    </xf>
    <xf numFmtId="180" fontId="6" fillId="0" borderId="9" xfId="0" applyNumberFormat="true" applyFont="true" applyFill="true" applyBorder="true" applyAlignment="true">
      <alignment horizontal="center" vertical="center" wrapText="true"/>
    </xf>
    <xf numFmtId="0" fontId="6" fillId="0" borderId="1" xfId="50" applyNumberFormat="true" applyFont="true" applyFill="true" applyBorder="true" applyAlignment="true">
      <alignment horizontal="center" vertical="center" wrapText="true"/>
    </xf>
    <xf numFmtId="0" fontId="6" fillId="0" borderId="1" xfId="50" applyFont="true" applyFill="true" applyBorder="true" applyAlignment="true">
      <alignment horizontal="center" vertical="center" wrapText="true"/>
    </xf>
    <xf numFmtId="0" fontId="6" fillId="0" borderId="2" xfId="2" applyNumberFormat="true" applyFont="true" applyFill="true" applyBorder="true" applyAlignment="true">
      <alignment horizontal="center" vertical="center" wrapText="true"/>
    </xf>
    <xf numFmtId="49" fontId="6" fillId="0" borderId="2" xfId="2" applyNumberFormat="true" applyFont="true" applyFill="true" applyBorder="true" applyAlignment="true">
      <alignment horizontal="center" vertical="center" wrapText="true"/>
    </xf>
    <xf numFmtId="178" fontId="6" fillId="0" borderId="8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horizontal="center" vertical="center" wrapText="true"/>
    </xf>
    <xf numFmtId="0" fontId="17" fillId="0" borderId="3" xfId="0" applyFont="true" applyFill="true" applyBorder="true" applyAlignment="true">
      <alignment horizontal="center" vertical="center" wrapText="true"/>
    </xf>
    <xf numFmtId="0" fontId="17" fillId="0" borderId="3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6" fillId="0" borderId="1" xfId="0" applyNumberFormat="true" applyFont="true" applyFill="true" applyBorder="true" applyAlignment="true" applyProtection="true">
      <alignment horizontal="center" vertical="center"/>
    </xf>
    <xf numFmtId="10" fontId="6" fillId="0" borderId="8" xfId="0" applyNumberFormat="true" applyFont="true" applyFill="true" applyBorder="true" applyAlignment="true">
      <alignment horizontal="center" vertical="center" wrapText="true"/>
    </xf>
    <xf numFmtId="180" fontId="6" fillId="0" borderId="8" xfId="0" applyNumberFormat="true" applyFont="true" applyFill="true" applyBorder="true" applyAlignment="true">
      <alignment horizontal="center" vertical="center" wrapText="true"/>
    </xf>
    <xf numFmtId="14" fontId="8" fillId="0" borderId="2" xfId="0" applyNumberFormat="true" applyFont="true" applyFill="true" applyBorder="true" applyAlignment="true">
      <alignment horizontal="center" vertical="center" wrapText="true"/>
    </xf>
    <xf numFmtId="4" fontId="6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>
      <alignment horizontal="center" vertical="center" wrapText="true"/>
    </xf>
    <xf numFmtId="10" fontId="16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0" fontId="16" fillId="0" borderId="2" xfId="0" applyNumberFormat="true" applyFont="true" applyFill="true" applyBorder="true" applyAlignment="true">
      <alignment horizontal="center" vertical="center" wrapText="true"/>
    </xf>
    <xf numFmtId="14" fontId="6" fillId="0" borderId="2" xfId="0" applyNumberFormat="true" applyFont="true" applyFill="true" applyBorder="true" applyAlignment="true">
      <alignment horizontal="center" vertical="center" wrapText="true"/>
    </xf>
    <xf numFmtId="4" fontId="6" fillId="0" borderId="3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 wrapText="true"/>
    </xf>
    <xf numFmtId="178" fontId="6" fillId="0" borderId="1" xfId="0" applyNumberFormat="true" applyFont="true" applyFill="true" applyBorder="true" applyAlignment="true" applyProtection="true">
      <alignment horizontal="center" vertical="center"/>
    </xf>
    <xf numFmtId="14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178" fontId="6" fillId="0" borderId="18" xfId="0" applyNumberFormat="true" applyFont="true" applyFill="true" applyBorder="true" applyAlignment="true">
      <alignment horizontal="center" vertical="center" wrapText="true"/>
    </xf>
    <xf numFmtId="10" fontId="6" fillId="0" borderId="2" xfId="79" applyNumberFormat="true" applyFont="true" applyFill="true" applyBorder="true" applyAlignment="true">
      <alignment horizontal="center" vertical="center" wrapText="true"/>
    </xf>
    <xf numFmtId="10" fontId="1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9" applyNumberFormat="true" applyFont="true" applyFill="true" applyBorder="true" applyAlignment="true">
      <alignment horizontal="center" vertical="center" wrapText="true"/>
    </xf>
    <xf numFmtId="10" fontId="17" fillId="0" borderId="3" xfId="0" applyNumberFormat="true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 applyProtection="true">
      <alignment horizontal="center" vertical="center"/>
    </xf>
    <xf numFmtId="178" fontId="6" fillId="2" borderId="1" xfId="0" applyNumberFormat="true" applyFont="true" applyFill="true" applyBorder="true" applyAlignment="true" applyProtection="true">
      <alignment horizontal="center" vertical="center"/>
    </xf>
    <xf numFmtId="14" fontId="6" fillId="0" borderId="6" xfId="0" applyNumberFormat="true" applyFont="true" applyFill="true" applyBorder="true" applyAlignment="true" applyProtection="true">
      <alignment horizontal="center" vertical="center" wrapText="true"/>
    </xf>
    <xf numFmtId="0" fontId="19" fillId="0" borderId="1" xfId="0" applyNumberFormat="true" applyFont="true" applyFill="true" applyBorder="true" applyAlignment="true">
      <alignment horizontal="center" vertical="center" wrapText="true"/>
    </xf>
    <xf numFmtId="14" fontId="14" fillId="0" borderId="3" xfId="0" applyNumberFormat="true" applyFont="true" applyFill="true" applyBorder="true" applyAlignment="true">
      <alignment horizontal="center" vertical="center" wrapText="true"/>
    </xf>
    <xf numFmtId="178" fontId="6" fillId="2" borderId="1" xfId="0" applyNumberFormat="true" applyFont="true" applyFill="true" applyBorder="true" applyAlignment="true" applyProtection="true">
      <alignment horizontal="center" vertical="center" wrapText="true"/>
    </xf>
    <xf numFmtId="49" fontId="20" fillId="2" borderId="1" xfId="0" applyNumberFormat="true" applyFont="true" applyFill="true" applyBorder="true" applyAlignment="true" applyProtection="true">
      <alignment horizontal="center" vertical="center" wrapText="true"/>
    </xf>
    <xf numFmtId="178" fontId="6" fillId="0" borderId="1" xfId="0" applyNumberFormat="true" applyFont="true" applyFill="true" applyBorder="true" applyAlignment="true" quotePrefix="true">
      <alignment horizontal="center" vertical="center" wrapText="true"/>
    </xf>
    <xf numFmtId="178" fontId="6" fillId="0" borderId="12" xfId="0" applyNumberFormat="true" applyFont="true" applyFill="true" applyBorder="true" applyAlignment="true" quotePrefix="true">
      <alignment horizontal="center" vertical="center" wrapText="true"/>
    </xf>
  </cellXfs>
  <cellStyles count="95">
    <cellStyle name="常规" xfId="0" builtinId="0"/>
    <cellStyle name="常规_Sheet1_7" xfId="1"/>
    <cellStyle name="常规 12" xfId="2"/>
    <cellStyle name="常规_Sheet1_324" xfId="3"/>
    <cellStyle name="常规_Sheet1_131" xfId="4"/>
    <cellStyle name="常规_Sheet1_137" xfId="5"/>
    <cellStyle name="常规_Sheet1_142" xfId="6"/>
    <cellStyle name="常规_Sheet1_325" xfId="7"/>
    <cellStyle name="常规_Sheet1_326" xfId="8"/>
    <cellStyle name="常规_Sheet1" xfId="9"/>
    <cellStyle name="常规_Sheet1_107" xfId="10"/>
    <cellStyle name="常规_Sheet1_141" xfId="11"/>
    <cellStyle name="常规_Sheet1_136" xfId="12"/>
    <cellStyle name="常规_Sheet1_321" xfId="13"/>
    <cellStyle name="常规_Sheet1_4_修改过的表" xfId="14"/>
    <cellStyle name="常规_Sheet1_143" xfId="15"/>
    <cellStyle name="常规_Sheet1_138" xfId="16"/>
    <cellStyle name="常规_Sheet1_13" xfId="17"/>
    <cellStyle name="常规_Sheet1_183" xfId="18"/>
    <cellStyle name="常规_妇女贴息" xfId="19"/>
    <cellStyle name="常规_Sheet1_186" xfId="20"/>
    <cellStyle name="常规_Sheet1_194" xfId="21"/>
    <cellStyle name="常规_Sheet2_33" xfId="22"/>
    <cellStyle name="60% - 强调文字颜色 6" xfId="23" builtinId="52"/>
    <cellStyle name="20% - 强调文字颜色 6" xfId="24" builtinId="50"/>
    <cellStyle name="常规_Sheet1_139" xfId="25"/>
    <cellStyle name="输出" xfId="26" builtinId="21"/>
    <cellStyle name="检查单元格" xfId="27" builtinId="23"/>
    <cellStyle name="常规_Sheet1_135" xfId="28"/>
    <cellStyle name="常规_Sheet1_140" xfId="29"/>
    <cellStyle name="差" xfId="30" builtinId="27"/>
    <cellStyle name="标题 1" xfId="31" builtinId="16"/>
    <cellStyle name="解释性文本" xfId="32" builtinId="53"/>
    <cellStyle name="标题 2" xfId="33" builtinId="17"/>
    <cellStyle name="40% - 强调文字颜色 5" xfId="34" builtinId="47"/>
    <cellStyle name="千位分隔[0]" xfId="35" builtinId="6"/>
    <cellStyle name="40% - 强调文字颜色 6" xfId="36" builtinId="51"/>
    <cellStyle name="超链接" xfId="37" builtinId="8"/>
    <cellStyle name="常规_Sheet1_110" xfId="38"/>
    <cellStyle name="强调文字颜色 5" xfId="39" builtinId="45"/>
    <cellStyle name="标题 3" xfId="40" builtinId="18"/>
    <cellStyle name="常规_Sheet1_1 2" xfId="41"/>
    <cellStyle name="常规_Sheet1_134" xfId="42"/>
    <cellStyle name="常规_2021.04.30_1" xfId="43"/>
    <cellStyle name="常规_Sheet1_109" xfId="44"/>
    <cellStyle name="汇总" xfId="45" builtinId="25"/>
    <cellStyle name="20% - 强调文字颜色 1" xfId="46" builtinId="30"/>
    <cellStyle name="常规_Sheet1_327" xfId="47"/>
    <cellStyle name="40% - 强调文字颜色 1" xfId="48" builtinId="31"/>
    <cellStyle name="强调文字颜色 6" xfId="49" builtinId="49"/>
    <cellStyle name="常规_Sheet1_28" xfId="50"/>
    <cellStyle name="常规_Sheet1_108" xfId="51"/>
    <cellStyle name="千位分隔" xfId="52" builtinId="3"/>
    <cellStyle name="标题" xfId="53" builtinId="15"/>
    <cellStyle name="常规_Sheet1_6" xfId="54"/>
    <cellStyle name="已访问的超链接" xfId="55" builtinId="9"/>
    <cellStyle name="40% - 强调文字颜色 4" xfId="56" builtinId="43"/>
    <cellStyle name="常规_Sheet1_318" xfId="57"/>
    <cellStyle name="常规_Sheet1_323" xfId="58"/>
    <cellStyle name="链接单元格" xfId="59" builtinId="24"/>
    <cellStyle name="标题 4" xfId="60" builtinId="19"/>
    <cellStyle name="20% - 强调文字颜色 2" xfId="61" builtinId="34"/>
    <cellStyle name="常规 10" xfId="62"/>
    <cellStyle name="货币[0]" xfId="63" builtinId="7"/>
    <cellStyle name="警告文本" xfId="64" builtinId="11"/>
    <cellStyle name="常规_Sheet1 2" xfId="65"/>
    <cellStyle name="常规_Sheet1_328" xfId="66"/>
    <cellStyle name="40% - 强调文字颜色 2" xfId="67" builtinId="35"/>
    <cellStyle name="注释" xfId="68" builtinId="10"/>
    <cellStyle name="60% - 强调文字颜色 3" xfId="69" builtinId="40"/>
    <cellStyle name="常规_2021.04.30" xfId="70"/>
    <cellStyle name="好" xfId="71" builtinId="26"/>
    <cellStyle name="常规_Sheet1_123" xfId="72"/>
    <cellStyle name="20% - 强调文字颜色 5" xfId="73" builtinId="46"/>
    <cellStyle name="适中" xfId="74" builtinId="28"/>
    <cellStyle name="计算" xfId="75" builtinId="22"/>
    <cellStyle name="强调文字颜色 1" xfId="76" builtinId="29"/>
    <cellStyle name="60% - 强调文字颜色 4" xfId="77" builtinId="44"/>
    <cellStyle name="60% - 强调文字颜色 1" xfId="78" builtinId="32"/>
    <cellStyle name="常规_Sheet1_9" xfId="79"/>
    <cellStyle name="常规_Sheet1_102" xfId="80"/>
    <cellStyle name="强调文字颜色 2" xfId="81" builtinId="33"/>
    <cellStyle name="60% - 强调文字颜色 5" xfId="82" builtinId="48"/>
    <cellStyle name="百分比" xfId="83" builtinId="5"/>
    <cellStyle name="60% - 强调文字颜色 2" xfId="84" builtinId="36"/>
    <cellStyle name="常规_Sheet1_103" xfId="85"/>
    <cellStyle name="货币" xfId="86" builtinId="4"/>
    <cellStyle name="强调文字颜色 3" xfId="87" builtinId="37"/>
    <cellStyle name="20% - 强调文字颜色 3" xfId="88" builtinId="38"/>
    <cellStyle name="常规_Sheet1_329" xfId="89"/>
    <cellStyle name="输入" xfId="90" builtinId="20"/>
    <cellStyle name="40% - 强调文字颜色 3" xfId="91" builtinId="39"/>
    <cellStyle name="常规_Sheet1_104" xfId="92"/>
    <cellStyle name="强调文字颜色 4" xfId="93" builtinId="41"/>
    <cellStyle name="20% - 强调文字颜色 4" xfId="9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3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8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2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3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4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6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0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" name="矩形 22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4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9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3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3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32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33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34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35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3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37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3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3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4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41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4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4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4" name="矩形 43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45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4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49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50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5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5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53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54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55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56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5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58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5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62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6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5" name="矩形 64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66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6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0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71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7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7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4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75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76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77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7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79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83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8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86" name="矩形 85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87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8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8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91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92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9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95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96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97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98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9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00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04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0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07" name="矩形 106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08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0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2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13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1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6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117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18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119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21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25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28" name="矩形 127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29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sp>
      <xdr:nvSpPr>
        <xdr:cNvPr id="133" name="矩形 5"/>
        <xdr:cNvSpPr>
          <a:spLocks noChangeAspect="true"/>
        </xdr:cNvSpPr>
      </xdr:nvSpPr>
      <xdr:spPr>
        <a:xfrm>
          <a:off x="1017905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34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3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sp>
      <xdr:nvSpPr>
        <xdr:cNvPr id="137" name="矩形 5"/>
        <xdr:cNvSpPr>
          <a:spLocks noChangeAspect="true"/>
        </xdr:cNvSpPr>
      </xdr:nvSpPr>
      <xdr:spPr>
        <a:xfrm>
          <a:off x="1017905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sp>
      <xdr:nvSpPr>
        <xdr:cNvPr id="138" name="矩形 5"/>
        <xdr:cNvSpPr>
          <a:spLocks noChangeAspect="true"/>
        </xdr:cNvSpPr>
      </xdr:nvSpPr>
      <xdr:spPr>
        <a:xfrm>
          <a:off x="1017905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8890</xdr:rowOff>
    </xdr:to>
    <xdr:sp>
      <xdr:nvSpPr>
        <xdr:cNvPr id="139" name="矩形 1"/>
        <xdr:cNvSpPr>
          <a:spLocks noChangeAspect="true"/>
        </xdr:cNvSpPr>
      </xdr:nvSpPr>
      <xdr:spPr>
        <a:xfrm>
          <a:off x="10969625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8890</xdr:rowOff>
    </xdr:to>
    <xdr:sp>
      <xdr:nvSpPr>
        <xdr:cNvPr id="140" name="矩形 1"/>
        <xdr:cNvSpPr>
          <a:spLocks noChangeAspect="true"/>
        </xdr:cNvSpPr>
      </xdr:nvSpPr>
      <xdr:spPr>
        <a:xfrm>
          <a:off x="10969625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1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11430</xdr:rowOff>
    </xdr:to>
    <xdr:sp>
      <xdr:nvSpPr>
        <xdr:cNvPr id="142" name="矩形 1"/>
        <xdr:cNvSpPr>
          <a:spLocks noChangeAspect="true"/>
        </xdr:cNvSpPr>
      </xdr:nvSpPr>
      <xdr:spPr>
        <a:xfrm>
          <a:off x="895096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3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4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5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9525</xdr:rowOff>
    </xdr:to>
    <xdr:sp>
      <xdr:nvSpPr>
        <xdr:cNvPr id="146" name="矩形 1"/>
        <xdr:cNvSpPr>
          <a:spLocks noChangeAspect="true"/>
        </xdr:cNvSpPr>
      </xdr:nvSpPr>
      <xdr:spPr>
        <a:xfrm>
          <a:off x="895096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7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48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49" name="矩形 148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50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54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55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5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58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59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60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61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63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67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6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0" name="矩形 169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71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75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76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7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79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80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81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182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184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188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8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19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1" name="矩形 190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192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3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196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197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19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00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01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02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03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05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0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09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1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1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2" name="矩形 21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13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4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17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18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19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2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21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22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23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24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5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26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2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30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3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3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3" name="矩形 232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34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5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3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38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39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40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4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42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43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44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45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46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47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4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4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5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51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5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5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4" name="矩形 253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11430</xdr:rowOff>
    </xdr:to>
    <xdr:sp>
      <xdr:nvSpPr>
        <xdr:cNvPr id="255" name="矩形 1"/>
        <xdr:cNvSpPr>
          <a:spLocks noChangeAspect="true"/>
        </xdr:cNvSpPr>
      </xdr:nvSpPr>
      <xdr:spPr>
        <a:xfrm>
          <a:off x="721741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6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7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58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59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9525</xdr:rowOff>
    </xdr:to>
    <xdr:sp>
      <xdr:nvSpPr>
        <xdr:cNvPr id="260" name="矩形 1"/>
        <xdr:cNvSpPr>
          <a:spLocks noChangeAspect="true"/>
        </xdr:cNvSpPr>
      </xdr:nvSpPr>
      <xdr:spPr>
        <a:xfrm>
          <a:off x="721741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61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10160</xdr:colOff>
      <xdr:row>4</xdr:row>
      <xdr:rowOff>10160</xdr:rowOff>
    </xdr:to>
    <xdr:sp>
      <xdr:nvSpPr>
        <xdr:cNvPr id="262" name="矩形 1"/>
        <xdr:cNvSpPr>
          <a:spLocks noChangeAspect="true"/>
        </xdr:cNvSpPr>
      </xdr:nvSpPr>
      <xdr:spPr>
        <a:xfrm>
          <a:off x="721741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63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64" name="矩形 5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65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8890</xdr:rowOff>
    </xdr:to>
    <xdr:sp>
      <xdr:nvSpPr>
        <xdr:cNvPr id="266" name="矩形 1"/>
        <xdr:cNvSpPr>
          <a:spLocks noChangeAspect="true"/>
        </xdr:cNvSpPr>
      </xdr:nvSpPr>
      <xdr:spPr>
        <a:xfrm>
          <a:off x="959866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6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68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6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0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1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72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4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5" name="矩形 274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11430</xdr:rowOff>
    </xdr:to>
    <xdr:sp>
      <xdr:nvSpPr>
        <xdr:cNvPr id="276" name="矩形 1"/>
        <xdr:cNvSpPr>
          <a:spLocks noChangeAspect="true"/>
        </xdr:cNvSpPr>
      </xdr:nvSpPr>
      <xdr:spPr>
        <a:xfrm>
          <a:off x="8236585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7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8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79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0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9525</xdr:rowOff>
    </xdr:to>
    <xdr:sp>
      <xdr:nvSpPr>
        <xdr:cNvPr id="281" name="矩形 1"/>
        <xdr:cNvSpPr>
          <a:spLocks noChangeAspect="true"/>
        </xdr:cNvSpPr>
      </xdr:nvSpPr>
      <xdr:spPr>
        <a:xfrm>
          <a:off x="8236585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82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10160</xdr:colOff>
      <xdr:row>4</xdr:row>
      <xdr:rowOff>10160</xdr:rowOff>
    </xdr:to>
    <xdr:sp>
      <xdr:nvSpPr>
        <xdr:cNvPr id="283" name="矩形 1"/>
        <xdr:cNvSpPr>
          <a:spLocks noChangeAspect="true"/>
        </xdr:cNvSpPr>
      </xdr:nvSpPr>
      <xdr:spPr>
        <a:xfrm>
          <a:off x="8236585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4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sp>
      <xdr:nvSpPr>
        <xdr:cNvPr id="285" name="矩形 5"/>
        <xdr:cNvSpPr>
          <a:spLocks noChangeAspect="true"/>
        </xdr:cNvSpPr>
      </xdr:nvSpPr>
      <xdr:spPr>
        <a:xfrm>
          <a:off x="95986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286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8890</xdr:rowOff>
    </xdr:to>
    <xdr:sp>
      <xdr:nvSpPr>
        <xdr:cNvPr id="287" name="矩形 1"/>
        <xdr:cNvSpPr>
          <a:spLocks noChangeAspect="true"/>
        </xdr:cNvSpPr>
      </xdr:nvSpPr>
      <xdr:spPr>
        <a:xfrm>
          <a:off x="10179050" y="19177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88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11430</xdr:rowOff>
    </xdr:to>
    <xdr:sp>
      <xdr:nvSpPr>
        <xdr:cNvPr id="289" name="矩形 1"/>
        <xdr:cNvSpPr>
          <a:spLocks noChangeAspect="true"/>
        </xdr:cNvSpPr>
      </xdr:nvSpPr>
      <xdr:spPr>
        <a:xfrm>
          <a:off x="8950960" y="19177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0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1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2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9525</xdr:rowOff>
    </xdr:to>
    <xdr:sp>
      <xdr:nvSpPr>
        <xdr:cNvPr id="293" name="矩形 1"/>
        <xdr:cNvSpPr>
          <a:spLocks noChangeAspect="true"/>
        </xdr:cNvSpPr>
      </xdr:nvSpPr>
      <xdr:spPr>
        <a:xfrm>
          <a:off x="8950960" y="19177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4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10160</xdr:colOff>
      <xdr:row>4</xdr:row>
      <xdr:rowOff>10160</xdr:rowOff>
    </xdr:to>
    <xdr:sp>
      <xdr:nvSpPr>
        <xdr:cNvPr id="295" name="矩形 1"/>
        <xdr:cNvSpPr>
          <a:spLocks noChangeAspect="true"/>
        </xdr:cNvSpPr>
      </xdr:nvSpPr>
      <xdr:spPr>
        <a:xfrm>
          <a:off x="8950960" y="19177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1"/>
  <sheetViews>
    <sheetView tabSelected="1" workbookViewId="0">
      <selection activeCell="H258" sqref="H258"/>
    </sheetView>
  </sheetViews>
  <sheetFormatPr defaultColWidth="9" defaultRowHeight="14.25"/>
  <cols>
    <col min="1" max="1" width="7.61666666666667" customWidth="true"/>
    <col min="2" max="2" width="8.075" customWidth="true"/>
    <col min="3" max="3" width="10.6916666666667" customWidth="true"/>
    <col min="4" max="4" width="11.5"/>
    <col min="7" max="7" width="10.375"/>
    <col min="8" max="8" width="12.375" customWidth="true"/>
    <col min="9" max="9" width="7.45833333333333" customWidth="true"/>
    <col min="10" max="10" width="8.625" customWidth="true"/>
    <col min="11" max="11" width="13.375" style="1" customWidth="true"/>
    <col min="12" max="12" width="9.375"/>
    <col min="13" max="13" width="8.5" customWidth="true"/>
    <col min="14" max="14" width="7.61666666666667" customWidth="true"/>
    <col min="15" max="15" width="10.375"/>
    <col min="16" max="16" width="15.25" customWidth="true"/>
    <col min="17" max="17" width="9.375" customWidth="true"/>
    <col min="18" max="18" width="9.31666666666667" customWidth="true"/>
  </cols>
  <sheetData>
    <row r="1" ht="27" customHeight="true" spans="1:18">
      <c r="A1" s="2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5"/>
      <c r="M1" s="3"/>
      <c r="N1" s="3"/>
      <c r="O1" s="3"/>
      <c r="P1" s="46"/>
      <c r="Q1" s="49"/>
      <c r="R1" s="50"/>
    </row>
    <row r="2" ht="32" customHeight="true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7" customHeight="true" spans="1:18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36"/>
      <c r="L3" s="7"/>
      <c r="M3" s="7"/>
      <c r="N3" s="7"/>
      <c r="O3" s="7"/>
      <c r="P3" s="7"/>
      <c r="Q3" s="7"/>
      <c r="R3" s="51"/>
    </row>
    <row r="4" ht="65" customHeight="true" spans="1:1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24" t="s">
        <v>10</v>
      </c>
      <c r="H4" s="25" t="s">
        <v>11</v>
      </c>
      <c r="I4" s="8" t="s">
        <v>12</v>
      </c>
      <c r="J4" s="8" t="s">
        <v>13</v>
      </c>
      <c r="K4" s="8" t="s">
        <v>14</v>
      </c>
      <c r="L4" s="37" t="s">
        <v>15</v>
      </c>
      <c r="M4" s="37" t="s">
        <v>16</v>
      </c>
      <c r="N4" s="37" t="s">
        <v>17</v>
      </c>
      <c r="O4" s="37" t="s">
        <v>18</v>
      </c>
      <c r="P4" s="37" t="s">
        <v>19</v>
      </c>
      <c r="Q4" s="52" t="s">
        <v>20</v>
      </c>
      <c r="R4" s="37" t="s">
        <v>21</v>
      </c>
      <c r="S4" s="37" t="s">
        <v>22</v>
      </c>
    </row>
    <row r="5" ht="51" spans="1:19">
      <c r="A5" s="9">
        <f>MAX($A$3:A4)+1</f>
        <v>1</v>
      </c>
      <c r="B5" s="10" t="s">
        <v>23</v>
      </c>
      <c r="C5" s="10" t="s">
        <v>24</v>
      </c>
      <c r="D5" s="11">
        <v>10000</v>
      </c>
      <c r="E5" s="10" t="s">
        <v>25</v>
      </c>
      <c r="F5" s="26">
        <v>0.042</v>
      </c>
      <c r="G5" s="27">
        <v>45138</v>
      </c>
      <c r="H5" s="27">
        <v>45138</v>
      </c>
      <c r="I5" s="9" t="s">
        <v>26</v>
      </c>
      <c r="J5" s="10" t="s">
        <v>27</v>
      </c>
      <c r="K5" s="10" t="s">
        <v>28</v>
      </c>
      <c r="L5" s="27">
        <v>45869</v>
      </c>
      <c r="M5" s="11">
        <v>10000</v>
      </c>
      <c r="N5" s="26">
        <v>0.042</v>
      </c>
      <c r="O5" s="9">
        <v>93</v>
      </c>
      <c r="P5" s="11">
        <v>108.5</v>
      </c>
      <c r="Q5" s="53" t="s">
        <v>29</v>
      </c>
      <c r="R5" s="27">
        <v>45233</v>
      </c>
      <c r="S5" s="10"/>
    </row>
    <row r="6" ht="51" spans="1:19">
      <c r="A6" s="12">
        <f>MAX($A$3:A5)+1</f>
        <v>2</v>
      </c>
      <c r="B6" s="13" t="s">
        <v>23</v>
      </c>
      <c r="C6" s="14" t="s">
        <v>30</v>
      </c>
      <c r="D6" s="11">
        <v>20000</v>
      </c>
      <c r="E6" s="13" t="s">
        <v>31</v>
      </c>
      <c r="F6" s="28">
        <v>0.0365</v>
      </c>
      <c r="G6" s="27">
        <v>44897</v>
      </c>
      <c r="H6" s="27">
        <v>44897</v>
      </c>
      <c r="I6" s="9" t="s">
        <v>32</v>
      </c>
      <c r="J6" s="10" t="s">
        <v>33</v>
      </c>
      <c r="K6" s="38" t="s">
        <v>34</v>
      </c>
      <c r="L6" s="27">
        <v>45262</v>
      </c>
      <c r="M6" s="11">
        <v>20000</v>
      </c>
      <c r="N6" s="26">
        <v>0.0365</v>
      </c>
      <c r="O6" s="9">
        <v>349</v>
      </c>
      <c r="P6" s="11">
        <v>707.69</v>
      </c>
      <c r="Q6" s="53" t="s">
        <v>29</v>
      </c>
      <c r="R6" s="27">
        <v>45251</v>
      </c>
      <c r="S6" s="13"/>
    </row>
    <row r="7" ht="51" spans="1:19">
      <c r="A7" s="9">
        <f>MAX($A$3:A6)+1</f>
        <v>3</v>
      </c>
      <c r="B7" s="11" t="s">
        <v>23</v>
      </c>
      <c r="C7" s="14" t="s">
        <v>35</v>
      </c>
      <c r="D7" s="11">
        <v>20000</v>
      </c>
      <c r="E7" s="11" t="s">
        <v>36</v>
      </c>
      <c r="F7" s="26">
        <v>0.0365</v>
      </c>
      <c r="G7" s="27">
        <v>44876</v>
      </c>
      <c r="H7" s="27">
        <v>44876</v>
      </c>
      <c r="I7" s="9" t="s">
        <v>32</v>
      </c>
      <c r="J7" s="10" t="s">
        <v>33</v>
      </c>
      <c r="K7" s="10" t="s">
        <v>37</v>
      </c>
      <c r="L7" s="27">
        <v>45241</v>
      </c>
      <c r="M7" s="11">
        <v>20000</v>
      </c>
      <c r="N7" s="26">
        <v>0.0365</v>
      </c>
      <c r="O7" s="9">
        <v>350</v>
      </c>
      <c r="P7" s="11">
        <v>709.72</v>
      </c>
      <c r="Q7" s="53" t="s">
        <v>29</v>
      </c>
      <c r="R7" s="27">
        <v>45231</v>
      </c>
      <c r="S7" s="11"/>
    </row>
    <row r="8" ht="51" spans="1:19">
      <c r="A8" s="15">
        <f>MAX($A$3:A7)+1</f>
        <v>4</v>
      </c>
      <c r="B8" s="16" t="s">
        <v>23</v>
      </c>
      <c r="C8" s="16" t="s">
        <v>38</v>
      </c>
      <c r="D8" s="17">
        <v>20000</v>
      </c>
      <c r="E8" s="16" t="s">
        <v>39</v>
      </c>
      <c r="F8" s="29">
        <v>0.0365</v>
      </c>
      <c r="G8" s="30">
        <v>44890</v>
      </c>
      <c r="H8" s="30">
        <v>44890</v>
      </c>
      <c r="I8" s="9" t="s">
        <v>32</v>
      </c>
      <c r="J8" s="10" t="s">
        <v>27</v>
      </c>
      <c r="K8" s="39" t="s">
        <v>40</v>
      </c>
      <c r="L8" s="30">
        <v>45255</v>
      </c>
      <c r="M8" s="17">
        <v>20000</v>
      </c>
      <c r="N8" s="29">
        <v>0.0365</v>
      </c>
      <c r="O8" s="9">
        <v>341</v>
      </c>
      <c r="P8" s="11">
        <v>691.47</v>
      </c>
      <c r="Q8" s="53" t="s">
        <v>29</v>
      </c>
      <c r="R8" s="27">
        <v>45236</v>
      </c>
      <c r="S8" s="16"/>
    </row>
    <row r="9" ht="51" spans="1:19">
      <c r="A9" s="15">
        <f>MAX($A$3:A8)+1</f>
        <v>5</v>
      </c>
      <c r="B9" s="16" t="s">
        <v>23</v>
      </c>
      <c r="C9" s="16" t="s">
        <v>41</v>
      </c>
      <c r="D9" s="17">
        <v>50000</v>
      </c>
      <c r="E9" s="16" t="s">
        <v>39</v>
      </c>
      <c r="F9" s="29">
        <v>0.0465</v>
      </c>
      <c r="G9" s="30">
        <v>44908</v>
      </c>
      <c r="H9" s="30">
        <v>44908</v>
      </c>
      <c r="I9" s="15" t="s">
        <v>32</v>
      </c>
      <c r="J9" s="40" t="s">
        <v>27</v>
      </c>
      <c r="K9" s="16" t="s">
        <v>42</v>
      </c>
      <c r="L9" s="30">
        <v>45275</v>
      </c>
      <c r="M9" s="17">
        <v>50000</v>
      </c>
      <c r="N9" s="47">
        <v>0.0465</v>
      </c>
      <c r="O9" s="9">
        <v>339</v>
      </c>
      <c r="P9" s="11">
        <v>2189.38</v>
      </c>
      <c r="Q9" s="53" t="s">
        <v>29</v>
      </c>
      <c r="R9" s="30">
        <v>45252</v>
      </c>
      <c r="S9" s="16"/>
    </row>
    <row r="10" ht="51" spans="1:19">
      <c r="A10" s="18">
        <f>MAX($A$3:A9)+1</f>
        <v>6</v>
      </c>
      <c r="B10" s="19" t="s">
        <v>23</v>
      </c>
      <c r="C10" s="18" t="s">
        <v>43</v>
      </c>
      <c r="D10" s="11">
        <v>25000</v>
      </c>
      <c r="E10" s="19" t="s">
        <v>44</v>
      </c>
      <c r="F10" s="31">
        <v>0.0475</v>
      </c>
      <c r="G10" s="32">
        <v>44169</v>
      </c>
      <c r="H10" s="32">
        <v>44169</v>
      </c>
      <c r="I10" s="21" t="s">
        <v>45</v>
      </c>
      <c r="J10" s="41" t="s">
        <v>27</v>
      </c>
      <c r="K10" s="21" t="s">
        <v>46</v>
      </c>
      <c r="L10" s="32">
        <v>45264</v>
      </c>
      <c r="M10" s="11">
        <v>25000</v>
      </c>
      <c r="N10" s="33">
        <v>0.0475</v>
      </c>
      <c r="O10" s="21">
        <v>676</v>
      </c>
      <c r="P10" s="11">
        <v>2229.86</v>
      </c>
      <c r="Q10" s="54" t="s">
        <v>29</v>
      </c>
      <c r="R10" s="32">
        <v>45250</v>
      </c>
      <c r="S10" s="19"/>
    </row>
    <row r="11" ht="51" spans="1:19">
      <c r="A11" s="18"/>
      <c r="B11" s="19"/>
      <c r="C11" s="18"/>
      <c r="D11" s="11"/>
      <c r="E11" s="19"/>
      <c r="F11" s="31"/>
      <c r="G11" s="32"/>
      <c r="H11" s="32">
        <v>44854</v>
      </c>
      <c r="I11" s="21"/>
      <c r="J11" s="41"/>
      <c r="K11" s="21"/>
      <c r="L11" s="32"/>
      <c r="M11" s="158" t="s">
        <v>47</v>
      </c>
      <c r="N11" s="33">
        <v>0.0475</v>
      </c>
      <c r="O11" s="21">
        <v>224</v>
      </c>
      <c r="P11" s="11">
        <v>295.56</v>
      </c>
      <c r="Q11" s="54" t="s">
        <v>29</v>
      </c>
      <c r="R11" s="32"/>
      <c r="S11" s="19"/>
    </row>
    <row r="12" ht="51" spans="1:19">
      <c r="A12" s="18"/>
      <c r="B12" s="19"/>
      <c r="C12" s="18"/>
      <c r="D12" s="11"/>
      <c r="E12" s="19"/>
      <c r="F12" s="31"/>
      <c r="G12" s="32"/>
      <c r="H12" s="32">
        <v>45081</v>
      </c>
      <c r="I12" s="21"/>
      <c r="J12" s="41"/>
      <c r="K12" s="21"/>
      <c r="L12" s="32"/>
      <c r="M12" s="158" t="s">
        <v>48</v>
      </c>
      <c r="N12" s="33">
        <v>0.0475</v>
      </c>
      <c r="O12" s="21">
        <v>166</v>
      </c>
      <c r="P12" s="11">
        <v>109.51</v>
      </c>
      <c r="Q12" s="54" t="s">
        <v>29</v>
      </c>
      <c r="R12" s="32"/>
      <c r="S12" s="19"/>
    </row>
    <row r="13" spans="1:19">
      <c r="A13" s="18">
        <f>MAX($A$3:A12)+1</f>
        <v>7</v>
      </c>
      <c r="B13" s="19" t="s">
        <v>23</v>
      </c>
      <c r="C13" s="18" t="s">
        <v>49</v>
      </c>
      <c r="D13" s="11">
        <v>10000</v>
      </c>
      <c r="E13" s="19" t="s">
        <v>39</v>
      </c>
      <c r="F13" s="31">
        <v>0.0475</v>
      </c>
      <c r="G13" s="32">
        <v>44160</v>
      </c>
      <c r="H13" s="32">
        <v>44160</v>
      </c>
      <c r="I13" s="21" t="s">
        <v>45</v>
      </c>
      <c r="J13" s="41" t="s">
        <v>27</v>
      </c>
      <c r="K13" s="42" t="s">
        <v>50</v>
      </c>
      <c r="L13" s="32">
        <v>45255</v>
      </c>
      <c r="M13" s="11">
        <v>10000</v>
      </c>
      <c r="N13" s="33">
        <v>0.0475</v>
      </c>
      <c r="O13" s="21">
        <v>326</v>
      </c>
      <c r="P13" s="11">
        <v>430.14</v>
      </c>
      <c r="Q13" s="55" t="s">
        <v>29</v>
      </c>
      <c r="R13" s="32">
        <v>45251</v>
      </c>
      <c r="S13" s="19"/>
    </row>
    <row r="14" spans="1:19">
      <c r="A14" s="18"/>
      <c r="B14" s="19"/>
      <c r="C14" s="18"/>
      <c r="D14" s="11"/>
      <c r="E14" s="19"/>
      <c r="F14" s="31"/>
      <c r="G14" s="32"/>
      <c r="H14" s="32">
        <v>44490</v>
      </c>
      <c r="I14" s="21"/>
      <c r="J14" s="41"/>
      <c r="K14" s="42"/>
      <c r="L14" s="32"/>
      <c r="M14" s="158" t="s">
        <v>51</v>
      </c>
      <c r="N14" s="33">
        <v>0.0475</v>
      </c>
      <c r="O14" s="21">
        <v>39</v>
      </c>
      <c r="P14" s="11">
        <v>46.31</v>
      </c>
      <c r="Q14" s="55"/>
      <c r="R14" s="32"/>
      <c r="S14" s="19"/>
    </row>
    <row r="15" spans="1:19">
      <c r="A15" s="18"/>
      <c r="B15" s="19"/>
      <c r="C15" s="18"/>
      <c r="D15" s="11"/>
      <c r="E15" s="19"/>
      <c r="F15" s="31"/>
      <c r="G15" s="32"/>
      <c r="H15" s="32">
        <v>44530</v>
      </c>
      <c r="I15" s="21"/>
      <c r="J15" s="41"/>
      <c r="K15" s="42"/>
      <c r="L15" s="32"/>
      <c r="M15" s="158" t="s">
        <v>52</v>
      </c>
      <c r="N15" s="33">
        <v>0.0475</v>
      </c>
      <c r="O15" s="21">
        <v>51</v>
      </c>
      <c r="P15" s="11">
        <v>53.83</v>
      </c>
      <c r="Q15" s="55"/>
      <c r="R15" s="32"/>
      <c r="S15" s="19"/>
    </row>
    <row r="16" spans="1:19">
      <c r="A16" s="18"/>
      <c r="B16" s="19"/>
      <c r="C16" s="18"/>
      <c r="D16" s="11"/>
      <c r="E16" s="19"/>
      <c r="F16" s="31"/>
      <c r="G16" s="32"/>
      <c r="H16" s="32">
        <v>44582</v>
      </c>
      <c r="I16" s="21"/>
      <c r="J16" s="41"/>
      <c r="K16" s="42"/>
      <c r="L16" s="32"/>
      <c r="M16" s="158" t="s">
        <v>53</v>
      </c>
      <c r="N16" s="33">
        <v>0.0475</v>
      </c>
      <c r="O16" s="21">
        <v>61</v>
      </c>
      <c r="P16" s="11">
        <v>61.97</v>
      </c>
      <c r="Q16" s="55"/>
      <c r="R16" s="32"/>
      <c r="S16" s="19"/>
    </row>
    <row r="17" spans="1:19">
      <c r="A17" s="18"/>
      <c r="B17" s="19"/>
      <c r="C17" s="18"/>
      <c r="D17" s="11"/>
      <c r="E17" s="19"/>
      <c r="F17" s="31"/>
      <c r="G17" s="32"/>
      <c r="H17" s="32">
        <v>44642</v>
      </c>
      <c r="I17" s="21"/>
      <c r="J17" s="41"/>
      <c r="K17" s="42"/>
      <c r="L17" s="32"/>
      <c r="M17" s="158" t="s">
        <v>54</v>
      </c>
      <c r="N17" s="33">
        <v>0.0475</v>
      </c>
      <c r="O17" s="21">
        <v>1</v>
      </c>
      <c r="P17" s="11">
        <v>1.01</v>
      </c>
      <c r="Q17" s="55"/>
      <c r="R17" s="32"/>
      <c r="S17" s="19"/>
    </row>
    <row r="18" spans="1:19">
      <c r="A18" s="18"/>
      <c r="B18" s="19"/>
      <c r="C18" s="18"/>
      <c r="D18" s="11"/>
      <c r="E18" s="19"/>
      <c r="F18" s="31"/>
      <c r="G18" s="32"/>
      <c r="H18" s="32">
        <v>44643</v>
      </c>
      <c r="I18" s="21"/>
      <c r="J18" s="41"/>
      <c r="K18" s="42"/>
      <c r="L18" s="32"/>
      <c r="M18" s="158" t="s">
        <v>55</v>
      </c>
      <c r="N18" s="33">
        <v>0.0475</v>
      </c>
      <c r="O18" s="21">
        <v>31</v>
      </c>
      <c r="P18" s="11">
        <v>27.12</v>
      </c>
      <c r="Q18" s="55"/>
      <c r="R18" s="32"/>
      <c r="S18" s="19"/>
    </row>
    <row r="19" spans="1:19">
      <c r="A19" s="18"/>
      <c r="B19" s="19"/>
      <c r="C19" s="18"/>
      <c r="D19" s="11"/>
      <c r="E19" s="19"/>
      <c r="F19" s="31"/>
      <c r="G19" s="32"/>
      <c r="H19" s="32">
        <v>44675</v>
      </c>
      <c r="I19" s="21"/>
      <c r="J19" s="41"/>
      <c r="K19" s="42"/>
      <c r="L19" s="32"/>
      <c r="M19" s="158" t="s">
        <v>56</v>
      </c>
      <c r="N19" s="33">
        <v>0.0475</v>
      </c>
      <c r="O19" s="21">
        <v>237</v>
      </c>
      <c r="P19" s="11">
        <v>176.07</v>
      </c>
      <c r="Q19" s="55"/>
      <c r="R19" s="32"/>
      <c r="S19" s="19"/>
    </row>
    <row r="20" spans="1:19">
      <c r="A20" s="18"/>
      <c r="B20" s="19"/>
      <c r="C20" s="18"/>
      <c r="D20" s="11"/>
      <c r="E20" s="19"/>
      <c r="F20" s="31"/>
      <c r="G20" s="32"/>
      <c r="H20" s="32">
        <v>44916</v>
      </c>
      <c r="I20" s="21"/>
      <c r="J20" s="41"/>
      <c r="K20" s="42"/>
      <c r="L20" s="32"/>
      <c r="M20" s="158" t="s">
        <v>57</v>
      </c>
      <c r="N20" s="33">
        <v>0.0475</v>
      </c>
      <c r="O20" s="21">
        <v>92</v>
      </c>
      <c r="P20" s="11">
        <v>63.49</v>
      </c>
      <c r="Q20" s="55"/>
      <c r="R20" s="32"/>
      <c r="S20" s="19"/>
    </row>
    <row r="21" spans="1:19">
      <c r="A21" s="18"/>
      <c r="B21" s="19"/>
      <c r="C21" s="18"/>
      <c r="D21" s="11"/>
      <c r="E21" s="19"/>
      <c r="F21" s="31"/>
      <c r="G21" s="32"/>
      <c r="H21" s="32">
        <v>45008</v>
      </c>
      <c r="I21" s="21"/>
      <c r="J21" s="41"/>
      <c r="K21" s="42"/>
      <c r="L21" s="32"/>
      <c r="M21" s="158" t="s">
        <v>58</v>
      </c>
      <c r="N21" s="33">
        <v>0.0475</v>
      </c>
      <c r="O21" s="21">
        <v>238</v>
      </c>
      <c r="P21" s="11">
        <v>159.63</v>
      </c>
      <c r="Q21" s="55"/>
      <c r="R21" s="32"/>
      <c r="S21" s="19"/>
    </row>
    <row r="22" ht="51" spans="1:19">
      <c r="A22" s="15">
        <f>MAX($A$3:A21)+1</f>
        <v>8</v>
      </c>
      <c r="B22" s="16" t="s">
        <v>23</v>
      </c>
      <c r="C22" s="16" t="s">
        <v>59</v>
      </c>
      <c r="D22" s="17">
        <v>2000</v>
      </c>
      <c r="E22" s="16" t="s">
        <v>60</v>
      </c>
      <c r="F22" s="29">
        <v>0.042</v>
      </c>
      <c r="G22" s="27">
        <v>45211</v>
      </c>
      <c r="H22" s="27">
        <v>45211</v>
      </c>
      <c r="I22" s="21" t="s">
        <v>45</v>
      </c>
      <c r="J22" s="43" t="s">
        <v>33</v>
      </c>
      <c r="K22" s="44" t="s">
        <v>61</v>
      </c>
      <c r="L22" s="45">
        <v>46307</v>
      </c>
      <c r="M22" s="11">
        <v>2000</v>
      </c>
      <c r="N22" s="48">
        <v>0.042</v>
      </c>
      <c r="O22" s="9">
        <v>38</v>
      </c>
      <c r="P22" s="11">
        <v>8.87</v>
      </c>
      <c r="Q22" s="53" t="s">
        <v>29</v>
      </c>
      <c r="R22" s="30">
        <v>45250</v>
      </c>
      <c r="S22" s="16"/>
    </row>
    <row r="23" ht="51" spans="1:19">
      <c r="A23" s="12">
        <f>MAX($A$3:A22)+1</f>
        <v>9</v>
      </c>
      <c r="B23" s="12" t="s">
        <v>23</v>
      </c>
      <c r="C23" s="12" t="s">
        <v>62</v>
      </c>
      <c r="D23" s="11">
        <v>30000</v>
      </c>
      <c r="E23" s="12" t="s">
        <v>63</v>
      </c>
      <c r="F23" s="28">
        <v>0.0365</v>
      </c>
      <c r="G23" s="27">
        <v>44881</v>
      </c>
      <c r="H23" s="27">
        <v>44881</v>
      </c>
      <c r="I23" s="9" t="s">
        <v>32</v>
      </c>
      <c r="J23" s="10" t="s">
        <v>33</v>
      </c>
      <c r="K23" s="9" t="s">
        <v>64</v>
      </c>
      <c r="L23" s="27">
        <v>45246</v>
      </c>
      <c r="M23" s="11">
        <v>30000</v>
      </c>
      <c r="N23" s="26">
        <v>0.0365</v>
      </c>
      <c r="O23" s="9">
        <v>358</v>
      </c>
      <c r="P23" s="11">
        <v>1088.92</v>
      </c>
      <c r="Q23" s="53" t="s">
        <v>29</v>
      </c>
      <c r="R23" s="27">
        <v>45244</v>
      </c>
      <c r="S23" s="12"/>
    </row>
    <row r="24" ht="51" spans="1:19">
      <c r="A24" s="12">
        <f>MAX($A$3:A23)+1</f>
        <v>10</v>
      </c>
      <c r="B24" s="12" t="s">
        <v>23</v>
      </c>
      <c r="C24" s="12" t="s">
        <v>65</v>
      </c>
      <c r="D24" s="11">
        <v>30000</v>
      </c>
      <c r="E24" s="12" t="s">
        <v>39</v>
      </c>
      <c r="F24" s="28">
        <v>0.043</v>
      </c>
      <c r="G24" s="27">
        <v>44873</v>
      </c>
      <c r="H24" s="27">
        <v>44873</v>
      </c>
      <c r="I24" s="9" t="s">
        <v>26</v>
      </c>
      <c r="J24" s="10" t="s">
        <v>33</v>
      </c>
      <c r="K24" s="9" t="s">
        <v>64</v>
      </c>
      <c r="L24" s="27">
        <v>45604</v>
      </c>
      <c r="M24" s="11">
        <v>30000</v>
      </c>
      <c r="N24" s="26">
        <v>0.043</v>
      </c>
      <c r="O24" s="9">
        <v>360</v>
      </c>
      <c r="P24" s="11">
        <v>1290</v>
      </c>
      <c r="Q24" s="53" t="s">
        <v>29</v>
      </c>
      <c r="R24" s="27">
        <v>45238</v>
      </c>
      <c r="S24" s="12"/>
    </row>
    <row r="25" ht="51" spans="1:19">
      <c r="A25" s="12">
        <f>MAX($A$3:A24)+1</f>
        <v>11</v>
      </c>
      <c r="B25" s="12" t="s">
        <v>23</v>
      </c>
      <c r="C25" s="12" t="s">
        <v>66</v>
      </c>
      <c r="D25" s="11">
        <v>15000</v>
      </c>
      <c r="E25" s="12" t="s">
        <v>67</v>
      </c>
      <c r="F25" s="28">
        <v>0.043</v>
      </c>
      <c r="G25" s="27">
        <v>44889</v>
      </c>
      <c r="H25" s="27">
        <v>44889</v>
      </c>
      <c r="I25" s="9" t="s">
        <v>26</v>
      </c>
      <c r="J25" s="10" t="s">
        <v>27</v>
      </c>
      <c r="K25" s="9" t="s">
        <v>68</v>
      </c>
      <c r="L25" s="27">
        <v>45620</v>
      </c>
      <c r="M25" s="11">
        <v>15000</v>
      </c>
      <c r="N25" s="26">
        <v>0.043</v>
      </c>
      <c r="O25" s="9">
        <v>356</v>
      </c>
      <c r="P25" s="11">
        <v>637.83</v>
      </c>
      <c r="Q25" s="53" t="s">
        <v>29</v>
      </c>
      <c r="R25" s="27">
        <v>45250</v>
      </c>
      <c r="S25" s="12"/>
    </row>
    <row r="26" ht="51" spans="1:19">
      <c r="A26" s="12">
        <f>MAX($A$3:A25)+1</f>
        <v>12</v>
      </c>
      <c r="B26" s="12" t="s">
        <v>23</v>
      </c>
      <c r="C26" s="12" t="s">
        <v>69</v>
      </c>
      <c r="D26" s="11">
        <v>15000</v>
      </c>
      <c r="E26" s="12" t="s">
        <v>39</v>
      </c>
      <c r="F26" s="28">
        <v>0.043</v>
      </c>
      <c r="G26" s="27">
        <v>44896</v>
      </c>
      <c r="H26" s="27">
        <v>44896</v>
      </c>
      <c r="I26" s="9" t="s">
        <v>26</v>
      </c>
      <c r="J26" s="10" t="s">
        <v>27</v>
      </c>
      <c r="K26" s="9" t="s">
        <v>70</v>
      </c>
      <c r="L26" s="27">
        <v>45627</v>
      </c>
      <c r="M26" s="11">
        <v>15000</v>
      </c>
      <c r="N26" s="26">
        <v>0.043</v>
      </c>
      <c r="O26" s="9">
        <v>352</v>
      </c>
      <c r="P26" s="11">
        <v>630.67</v>
      </c>
      <c r="Q26" s="53" t="s">
        <v>29</v>
      </c>
      <c r="R26" s="27">
        <v>45253</v>
      </c>
      <c r="S26" s="12"/>
    </row>
    <row r="27" ht="51" spans="1:19">
      <c r="A27" s="15">
        <f>MAX($A$3:A26)+1</f>
        <v>13</v>
      </c>
      <c r="B27" s="16" t="s">
        <v>23</v>
      </c>
      <c r="C27" s="16" t="s">
        <v>71</v>
      </c>
      <c r="D27" s="11">
        <v>20000</v>
      </c>
      <c r="E27" s="16" t="s">
        <v>39</v>
      </c>
      <c r="F27" s="29">
        <v>0.0475</v>
      </c>
      <c r="G27" s="27">
        <v>44181</v>
      </c>
      <c r="H27" s="27">
        <v>44181</v>
      </c>
      <c r="I27" s="21" t="s">
        <v>45</v>
      </c>
      <c r="J27" s="41" t="s">
        <v>33</v>
      </c>
      <c r="K27" s="16" t="s">
        <v>72</v>
      </c>
      <c r="L27" s="27">
        <v>45276</v>
      </c>
      <c r="M27" s="20">
        <v>20000</v>
      </c>
      <c r="N27" s="33">
        <v>0.0475</v>
      </c>
      <c r="O27" s="21">
        <v>1042</v>
      </c>
      <c r="P27" s="11">
        <v>2749.72</v>
      </c>
      <c r="Q27" s="53" t="s">
        <v>29</v>
      </c>
      <c r="R27" s="27">
        <v>45238</v>
      </c>
      <c r="S27" s="16"/>
    </row>
    <row r="28" ht="51" spans="1:19">
      <c r="A28" s="15">
        <f>MAX($A$3:A27)+1</f>
        <v>14</v>
      </c>
      <c r="B28" s="16" t="s">
        <v>23</v>
      </c>
      <c r="C28" s="16" t="s">
        <v>73</v>
      </c>
      <c r="D28" s="11">
        <v>30000</v>
      </c>
      <c r="E28" s="16" t="s">
        <v>74</v>
      </c>
      <c r="F28" s="29">
        <v>0.0475</v>
      </c>
      <c r="G28" s="27">
        <v>44168</v>
      </c>
      <c r="H28" s="27">
        <v>44168</v>
      </c>
      <c r="I28" s="21" t="s">
        <v>45</v>
      </c>
      <c r="J28" s="41" t="s">
        <v>33</v>
      </c>
      <c r="K28" s="16" t="s">
        <v>75</v>
      </c>
      <c r="L28" s="27">
        <v>45263</v>
      </c>
      <c r="M28" s="20">
        <v>30000</v>
      </c>
      <c r="N28" s="33">
        <v>0.0475</v>
      </c>
      <c r="O28" s="21">
        <v>1077</v>
      </c>
      <c r="P28" s="11">
        <v>4263.13</v>
      </c>
      <c r="Q28" s="53" t="s">
        <v>29</v>
      </c>
      <c r="R28" s="27">
        <v>45260</v>
      </c>
      <c r="S28" s="16"/>
    </row>
    <row r="29" ht="51" spans="1:19">
      <c r="A29" s="15">
        <f>MAX($A$3:A28)+1</f>
        <v>15</v>
      </c>
      <c r="B29" s="16" t="s">
        <v>23</v>
      </c>
      <c r="C29" s="16" t="s">
        <v>76</v>
      </c>
      <c r="D29" s="17">
        <v>1200</v>
      </c>
      <c r="E29" s="16" t="s">
        <v>77</v>
      </c>
      <c r="F29" s="29">
        <v>0.0345</v>
      </c>
      <c r="G29" s="30">
        <v>45161</v>
      </c>
      <c r="H29" s="30">
        <v>45161</v>
      </c>
      <c r="I29" s="21" t="s">
        <v>32</v>
      </c>
      <c r="J29" s="41" t="s">
        <v>33</v>
      </c>
      <c r="K29" s="16" t="s">
        <v>78</v>
      </c>
      <c r="L29" s="30">
        <v>45527</v>
      </c>
      <c r="M29" s="20">
        <v>1200</v>
      </c>
      <c r="N29" s="33">
        <v>0.0345</v>
      </c>
      <c r="O29" s="21">
        <v>76</v>
      </c>
      <c r="P29" s="11">
        <v>8.74</v>
      </c>
      <c r="Q29" s="53" t="s">
        <v>29</v>
      </c>
      <c r="R29" s="30">
        <v>45239</v>
      </c>
      <c r="S29" s="16"/>
    </row>
    <row r="30" ht="51" spans="1:19">
      <c r="A30" s="15">
        <f>MAX($A$3:A29)+1</f>
        <v>16</v>
      </c>
      <c r="B30" s="16" t="s">
        <v>23</v>
      </c>
      <c r="C30" s="16" t="s">
        <v>79</v>
      </c>
      <c r="D30" s="17">
        <v>5000</v>
      </c>
      <c r="E30" s="16" t="s">
        <v>77</v>
      </c>
      <c r="F30" s="29">
        <v>0.0355</v>
      </c>
      <c r="G30" s="30">
        <v>45119</v>
      </c>
      <c r="H30" s="30">
        <v>45119</v>
      </c>
      <c r="I30" s="21" t="s">
        <v>32</v>
      </c>
      <c r="J30" s="41" t="s">
        <v>33</v>
      </c>
      <c r="K30" s="16" t="s">
        <v>80</v>
      </c>
      <c r="L30" s="30">
        <v>45485</v>
      </c>
      <c r="M30" s="20">
        <v>5000</v>
      </c>
      <c r="N30" s="33">
        <v>0.0355</v>
      </c>
      <c r="O30" s="21">
        <v>125</v>
      </c>
      <c r="P30" s="11">
        <v>61.63</v>
      </c>
      <c r="Q30" s="53" t="s">
        <v>29</v>
      </c>
      <c r="R30" s="30">
        <v>45247</v>
      </c>
      <c r="S30" s="16"/>
    </row>
    <row r="31" ht="51" spans="1:19">
      <c r="A31" s="15">
        <f>MAX($A$3:A30)+1</f>
        <v>17</v>
      </c>
      <c r="B31" s="16" t="s">
        <v>23</v>
      </c>
      <c r="C31" s="16" t="s">
        <v>81</v>
      </c>
      <c r="D31" s="17">
        <v>20000</v>
      </c>
      <c r="E31" s="16" t="s">
        <v>82</v>
      </c>
      <c r="F31" s="29">
        <v>0.0475</v>
      </c>
      <c r="G31" s="30">
        <v>44187</v>
      </c>
      <c r="H31" s="30">
        <v>44187</v>
      </c>
      <c r="I31" s="15" t="s">
        <v>45</v>
      </c>
      <c r="J31" s="10" t="s">
        <v>33</v>
      </c>
      <c r="K31" s="16" t="s">
        <v>83</v>
      </c>
      <c r="L31" s="30">
        <v>45282</v>
      </c>
      <c r="M31" s="17">
        <v>20000</v>
      </c>
      <c r="N31" s="29">
        <v>0.0475</v>
      </c>
      <c r="O31" s="9">
        <v>1049</v>
      </c>
      <c r="P31" s="11">
        <v>2768.19</v>
      </c>
      <c r="Q31" s="53" t="s">
        <v>29</v>
      </c>
      <c r="R31" s="30">
        <v>45251</v>
      </c>
      <c r="S31" s="16"/>
    </row>
    <row r="32" ht="51" spans="1:19">
      <c r="A32" s="18">
        <f>MAX($A$3:A31)+1</f>
        <v>18</v>
      </c>
      <c r="B32" s="18" t="s">
        <v>23</v>
      </c>
      <c r="C32" s="18" t="s">
        <v>84</v>
      </c>
      <c r="D32" s="20">
        <v>100000</v>
      </c>
      <c r="E32" s="18" t="s">
        <v>39</v>
      </c>
      <c r="F32" s="31">
        <v>0.0365</v>
      </c>
      <c r="G32" s="32">
        <v>44903</v>
      </c>
      <c r="H32" s="32">
        <v>44903</v>
      </c>
      <c r="I32" s="21" t="s">
        <v>32</v>
      </c>
      <c r="J32" s="41" t="s">
        <v>27</v>
      </c>
      <c r="K32" s="41" t="s">
        <v>85</v>
      </c>
      <c r="L32" s="32">
        <v>45268</v>
      </c>
      <c r="M32" s="20">
        <v>50000</v>
      </c>
      <c r="N32" s="33">
        <v>0.0365</v>
      </c>
      <c r="O32" s="21">
        <v>324</v>
      </c>
      <c r="P32" s="11">
        <v>1642.5</v>
      </c>
      <c r="Q32" s="53" t="s">
        <v>29</v>
      </c>
      <c r="R32" s="32">
        <v>45232</v>
      </c>
      <c r="S32" s="18"/>
    </row>
    <row r="33" ht="51" spans="1:19">
      <c r="A33" s="21">
        <f>MAX($A$3:A32)+1</f>
        <v>19</v>
      </c>
      <c r="B33" s="22" t="s">
        <v>23</v>
      </c>
      <c r="C33" s="22" t="s">
        <v>86</v>
      </c>
      <c r="D33" s="20">
        <v>70000</v>
      </c>
      <c r="E33" s="22" t="s">
        <v>39</v>
      </c>
      <c r="F33" s="33">
        <v>0.0365</v>
      </c>
      <c r="G33" s="32">
        <v>44868</v>
      </c>
      <c r="H33" s="32">
        <v>44868</v>
      </c>
      <c r="I33" s="21" t="s">
        <v>32</v>
      </c>
      <c r="J33" s="41" t="s">
        <v>33</v>
      </c>
      <c r="K33" s="41" t="s">
        <v>87</v>
      </c>
      <c r="L33" s="32">
        <v>45233</v>
      </c>
      <c r="M33" s="20">
        <v>50000</v>
      </c>
      <c r="N33" s="33">
        <v>0.0365</v>
      </c>
      <c r="O33" s="21">
        <v>359</v>
      </c>
      <c r="P33" s="11">
        <v>1819.93</v>
      </c>
      <c r="Q33" s="53" t="s">
        <v>29</v>
      </c>
      <c r="R33" s="32">
        <v>45232</v>
      </c>
      <c r="S33" s="22"/>
    </row>
    <row r="34" ht="51" spans="1:19">
      <c r="A34" s="21">
        <f>MAX($A$3:A33)+1</f>
        <v>20</v>
      </c>
      <c r="B34" s="22" t="s">
        <v>23</v>
      </c>
      <c r="C34" s="22" t="s">
        <v>88</v>
      </c>
      <c r="D34" s="20">
        <v>100000</v>
      </c>
      <c r="E34" s="22" t="s">
        <v>39</v>
      </c>
      <c r="F34" s="33">
        <v>0.0365</v>
      </c>
      <c r="G34" s="32">
        <v>44874</v>
      </c>
      <c r="H34" s="32">
        <v>44874</v>
      </c>
      <c r="I34" s="21" t="s">
        <v>32</v>
      </c>
      <c r="J34" s="41" t="s">
        <v>33</v>
      </c>
      <c r="K34" s="41" t="s">
        <v>89</v>
      </c>
      <c r="L34" s="32">
        <v>45239</v>
      </c>
      <c r="M34" s="20">
        <v>50000</v>
      </c>
      <c r="N34" s="33">
        <v>0.0365</v>
      </c>
      <c r="O34" s="21">
        <v>358</v>
      </c>
      <c r="P34" s="11">
        <v>1814.86</v>
      </c>
      <c r="Q34" s="53" t="s">
        <v>29</v>
      </c>
      <c r="R34" s="32">
        <v>45237</v>
      </c>
      <c r="S34" s="22"/>
    </row>
    <row r="35" ht="51" spans="1:19">
      <c r="A35" s="21">
        <f>MAX($A$3:A34)+1</f>
        <v>21</v>
      </c>
      <c r="B35" s="22" t="s">
        <v>23</v>
      </c>
      <c r="C35" s="22" t="s">
        <v>90</v>
      </c>
      <c r="D35" s="20">
        <v>30000</v>
      </c>
      <c r="E35" s="22" t="s">
        <v>39</v>
      </c>
      <c r="F35" s="33">
        <v>0.0365</v>
      </c>
      <c r="G35" s="32">
        <v>44886</v>
      </c>
      <c r="H35" s="32">
        <v>44886</v>
      </c>
      <c r="I35" s="21" t="s">
        <v>32</v>
      </c>
      <c r="J35" s="41" t="s">
        <v>27</v>
      </c>
      <c r="K35" s="41" t="s">
        <v>91</v>
      </c>
      <c r="L35" s="32">
        <v>45251</v>
      </c>
      <c r="M35" s="20">
        <v>30000</v>
      </c>
      <c r="N35" s="33">
        <v>0.0365</v>
      </c>
      <c r="O35" s="21">
        <v>359</v>
      </c>
      <c r="P35" s="11">
        <v>1091.96</v>
      </c>
      <c r="Q35" s="53" t="s">
        <v>29</v>
      </c>
      <c r="R35" s="32">
        <v>45250</v>
      </c>
      <c r="S35" s="22"/>
    </row>
    <row r="36" ht="51" spans="1:19">
      <c r="A36" s="21">
        <f>MAX($A$3:A35)+1</f>
        <v>22</v>
      </c>
      <c r="B36" s="22" t="s">
        <v>23</v>
      </c>
      <c r="C36" s="22" t="s">
        <v>92</v>
      </c>
      <c r="D36" s="20">
        <v>100000</v>
      </c>
      <c r="E36" s="22" t="s">
        <v>39</v>
      </c>
      <c r="F36" s="33">
        <v>0.0365</v>
      </c>
      <c r="G36" s="32">
        <v>44886</v>
      </c>
      <c r="H36" s="32">
        <v>44886</v>
      </c>
      <c r="I36" s="21" t="s">
        <v>32</v>
      </c>
      <c r="J36" s="41" t="s">
        <v>33</v>
      </c>
      <c r="K36" s="41" t="s">
        <v>93</v>
      </c>
      <c r="L36" s="32">
        <v>45251</v>
      </c>
      <c r="M36" s="20">
        <v>50000</v>
      </c>
      <c r="N36" s="33">
        <v>0.0365</v>
      </c>
      <c r="O36" s="21">
        <v>354</v>
      </c>
      <c r="P36" s="11">
        <v>1794.58</v>
      </c>
      <c r="Q36" s="53" t="s">
        <v>29</v>
      </c>
      <c r="R36" s="32">
        <v>45245</v>
      </c>
      <c r="S36" s="22"/>
    </row>
    <row r="37" ht="51" spans="1:19">
      <c r="A37" s="21">
        <f>MAX($A$3:A36)+1</f>
        <v>23</v>
      </c>
      <c r="B37" s="22" t="s">
        <v>23</v>
      </c>
      <c r="C37" s="22" t="s">
        <v>94</v>
      </c>
      <c r="D37" s="20">
        <v>30000</v>
      </c>
      <c r="E37" s="22" t="s">
        <v>39</v>
      </c>
      <c r="F37" s="33">
        <v>0.0365</v>
      </c>
      <c r="G37" s="32">
        <v>44888</v>
      </c>
      <c r="H37" s="32">
        <v>44888</v>
      </c>
      <c r="I37" s="21" t="s">
        <v>32</v>
      </c>
      <c r="J37" s="41" t="s">
        <v>33</v>
      </c>
      <c r="K37" s="41" t="s">
        <v>95</v>
      </c>
      <c r="L37" s="32">
        <v>45253</v>
      </c>
      <c r="M37" s="20">
        <v>30000</v>
      </c>
      <c r="N37" s="33">
        <v>0.0365</v>
      </c>
      <c r="O37" s="21">
        <v>358</v>
      </c>
      <c r="P37" s="11">
        <v>1088.92</v>
      </c>
      <c r="Q37" s="53" t="s">
        <v>29</v>
      </c>
      <c r="R37" s="32">
        <v>45251</v>
      </c>
      <c r="S37" s="22"/>
    </row>
    <row r="38" ht="51" spans="1:19">
      <c r="A38" s="21">
        <f>MAX($A$3:A37)+1</f>
        <v>24</v>
      </c>
      <c r="B38" s="22" t="s">
        <v>23</v>
      </c>
      <c r="C38" s="22" t="s">
        <v>96</v>
      </c>
      <c r="D38" s="20">
        <v>30000</v>
      </c>
      <c r="E38" s="22" t="s">
        <v>39</v>
      </c>
      <c r="F38" s="33">
        <v>0.0365</v>
      </c>
      <c r="G38" s="32">
        <v>44888</v>
      </c>
      <c r="H38" s="32">
        <v>44888</v>
      </c>
      <c r="I38" s="21" t="s">
        <v>32</v>
      </c>
      <c r="J38" s="41" t="s">
        <v>27</v>
      </c>
      <c r="K38" s="41" t="s">
        <v>97</v>
      </c>
      <c r="L38" s="32">
        <v>45253</v>
      </c>
      <c r="M38" s="20">
        <v>30000</v>
      </c>
      <c r="N38" s="33">
        <v>0.0365</v>
      </c>
      <c r="O38" s="21">
        <v>357</v>
      </c>
      <c r="P38" s="11">
        <v>1085.88</v>
      </c>
      <c r="Q38" s="53" t="s">
        <v>29</v>
      </c>
      <c r="R38" s="32">
        <v>45250</v>
      </c>
      <c r="S38" s="22"/>
    </row>
    <row r="39" ht="51" spans="1:19">
      <c r="A39" s="21">
        <f>MAX($A$3:A38)+1</f>
        <v>25</v>
      </c>
      <c r="B39" s="22" t="s">
        <v>23</v>
      </c>
      <c r="C39" s="22" t="s">
        <v>98</v>
      </c>
      <c r="D39" s="20">
        <v>50000</v>
      </c>
      <c r="E39" s="22" t="s">
        <v>39</v>
      </c>
      <c r="F39" s="33">
        <v>0.0365</v>
      </c>
      <c r="G39" s="32">
        <v>44896</v>
      </c>
      <c r="H39" s="32">
        <v>44896</v>
      </c>
      <c r="I39" s="21" t="s">
        <v>32</v>
      </c>
      <c r="J39" s="41" t="s">
        <v>27</v>
      </c>
      <c r="K39" s="41" t="s">
        <v>99</v>
      </c>
      <c r="L39" s="32">
        <v>45261</v>
      </c>
      <c r="M39" s="20">
        <v>50000</v>
      </c>
      <c r="N39" s="33">
        <v>0.0365</v>
      </c>
      <c r="O39" s="21">
        <v>351</v>
      </c>
      <c r="P39" s="11">
        <v>1779.38</v>
      </c>
      <c r="Q39" s="53" t="s">
        <v>29</v>
      </c>
      <c r="R39" s="32">
        <v>45252</v>
      </c>
      <c r="S39" s="22"/>
    </row>
    <row r="40" ht="51" spans="1:19">
      <c r="A40" s="21">
        <f>MAX($A$3:A39)+1</f>
        <v>26</v>
      </c>
      <c r="B40" s="22" t="s">
        <v>23</v>
      </c>
      <c r="C40" s="22" t="s">
        <v>100</v>
      </c>
      <c r="D40" s="20">
        <v>30000</v>
      </c>
      <c r="E40" s="22" t="s">
        <v>39</v>
      </c>
      <c r="F40" s="33">
        <v>0.0365</v>
      </c>
      <c r="G40" s="32">
        <v>44902</v>
      </c>
      <c r="H40" s="32">
        <v>44902</v>
      </c>
      <c r="I40" s="21" t="s">
        <v>32</v>
      </c>
      <c r="J40" s="41" t="s">
        <v>33</v>
      </c>
      <c r="K40" s="41" t="s">
        <v>95</v>
      </c>
      <c r="L40" s="32">
        <v>45267</v>
      </c>
      <c r="M40" s="20">
        <v>30000</v>
      </c>
      <c r="N40" s="33">
        <v>0.0365</v>
      </c>
      <c r="O40" s="21">
        <v>339</v>
      </c>
      <c r="P40" s="11">
        <v>1031.13</v>
      </c>
      <c r="Q40" s="53" t="s">
        <v>29</v>
      </c>
      <c r="R40" s="32">
        <v>45246</v>
      </c>
      <c r="S40" s="22"/>
    </row>
    <row r="41" ht="51" spans="1:19">
      <c r="A41" s="21">
        <f>MAX($A$3:A40)+1</f>
        <v>27</v>
      </c>
      <c r="B41" s="22" t="s">
        <v>23</v>
      </c>
      <c r="C41" s="22" t="s">
        <v>101</v>
      </c>
      <c r="D41" s="20">
        <v>30000</v>
      </c>
      <c r="E41" s="22" t="s">
        <v>39</v>
      </c>
      <c r="F41" s="33">
        <v>0.042</v>
      </c>
      <c r="G41" s="32">
        <v>45171</v>
      </c>
      <c r="H41" s="32">
        <v>45171</v>
      </c>
      <c r="I41" s="21" t="s">
        <v>26</v>
      </c>
      <c r="J41" s="41" t="s">
        <v>27</v>
      </c>
      <c r="K41" s="41" t="s">
        <v>102</v>
      </c>
      <c r="L41" s="32">
        <v>45902</v>
      </c>
      <c r="M41" s="20">
        <v>30000</v>
      </c>
      <c r="N41" s="33">
        <v>0.042</v>
      </c>
      <c r="O41" s="21">
        <v>79</v>
      </c>
      <c r="P41" s="11">
        <v>276.5</v>
      </c>
      <c r="Q41" s="53" t="s">
        <v>29</v>
      </c>
      <c r="R41" s="32">
        <v>45251</v>
      </c>
      <c r="S41" s="22"/>
    </row>
    <row r="42" ht="51" spans="1:19">
      <c r="A42" s="12">
        <f>MAX($A$3:A41)+1</f>
        <v>28</v>
      </c>
      <c r="B42" s="12" t="s">
        <v>23</v>
      </c>
      <c r="C42" s="12" t="s">
        <v>103</v>
      </c>
      <c r="D42" s="23">
        <v>3000</v>
      </c>
      <c r="E42" s="12" t="s">
        <v>39</v>
      </c>
      <c r="F42" s="28">
        <v>0.0365</v>
      </c>
      <c r="G42" s="27">
        <v>44919</v>
      </c>
      <c r="H42" s="27">
        <v>44919</v>
      </c>
      <c r="I42" s="9" t="s">
        <v>32</v>
      </c>
      <c r="J42" s="10" t="s">
        <v>33</v>
      </c>
      <c r="K42" s="10" t="s">
        <v>104</v>
      </c>
      <c r="L42" s="27">
        <v>45284</v>
      </c>
      <c r="M42" s="23">
        <v>3000</v>
      </c>
      <c r="N42" s="28">
        <v>0.0365</v>
      </c>
      <c r="O42" s="9">
        <v>322</v>
      </c>
      <c r="P42" s="11">
        <v>97.94</v>
      </c>
      <c r="Q42" s="53" t="s">
        <v>29</v>
      </c>
      <c r="R42" s="27">
        <v>45246</v>
      </c>
      <c r="S42" s="12"/>
    </row>
    <row r="43" ht="51" spans="1:19">
      <c r="A43" s="12">
        <f>MAX($A$3:A42)+1</f>
        <v>29</v>
      </c>
      <c r="B43" s="12" t="s">
        <v>23</v>
      </c>
      <c r="C43" s="12" t="s">
        <v>105</v>
      </c>
      <c r="D43" s="23">
        <v>3000</v>
      </c>
      <c r="E43" s="12" t="s">
        <v>39</v>
      </c>
      <c r="F43" s="28">
        <v>0.0365</v>
      </c>
      <c r="G43" s="27">
        <v>44907</v>
      </c>
      <c r="H43" s="27">
        <v>44907</v>
      </c>
      <c r="I43" s="9" t="s">
        <v>32</v>
      </c>
      <c r="J43" s="10" t="s">
        <v>33</v>
      </c>
      <c r="K43" s="10" t="s">
        <v>106</v>
      </c>
      <c r="L43" s="27">
        <v>45268</v>
      </c>
      <c r="M43" s="23">
        <v>3000</v>
      </c>
      <c r="N43" s="28">
        <v>0.0365</v>
      </c>
      <c r="O43" s="9">
        <v>345</v>
      </c>
      <c r="P43" s="11">
        <v>104.94</v>
      </c>
      <c r="Q43" s="53" t="s">
        <v>29</v>
      </c>
      <c r="R43" s="27">
        <v>45257</v>
      </c>
      <c r="S43" s="12"/>
    </row>
    <row r="44" ht="51" spans="1:19">
      <c r="A44" s="12">
        <f>MAX($A$3:A43)+1</f>
        <v>30</v>
      </c>
      <c r="B44" s="12" t="s">
        <v>23</v>
      </c>
      <c r="C44" s="12" t="s">
        <v>107</v>
      </c>
      <c r="D44" s="23">
        <v>3000</v>
      </c>
      <c r="E44" s="12" t="s">
        <v>39</v>
      </c>
      <c r="F44" s="28">
        <v>0.0365</v>
      </c>
      <c r="G44" s="27">
        <v>44904</v>
      </c>
      <c r="H44" s="27">
        <v>44904</v>
      </c>
      <c r="I44" s="9" t="s">
        <v>32</v>
      </c>
      <c r="J44" s="10" t="s">
        <v>33</v>
      </c>
      <c r="K44" s="10" t="s">
        <v>108</v>
      </c>
      <c r="L44" s="27">
        <v>45268</v>
      </c>
      <c r="M44" s="23">
        <v>3000</v>
      </c>
      <c r="N44" s="28">
        <v>0.0365</v>
      </c>
      <c r="O44" s="9">
        <v>328</v>
      </c>
      <c r="P44" s="11">
        <v>99.77</v>
      </c>
      <c r="Q44" s="53" t="s">
        <v>29</v>
      </c>
      <c r="R44" s="27">
        <v>45237</v>
      </c>
      <c r="S44" s="12"/>
    </row>
    <row r="45" ht="51" spans="1:19">
      <c r="A45" s="12">
        <f>MAX($A$3:A44)+1</f>
        <v>31</v>
      </c>
      <c r="B45" s="12" t="s">
        <v>23</v>
      </c>
      <c r="C45" s="12" t="s">
        <v>109</v>
      </c>
      <c r="D45" s="23">
        <v>3000</v>
      </c>
      <c r="E45" s="12" t="s">
        <v>67</v>
      </c>
      <c r="F45" s="28">
        <v>0.0365</v>
      </c>
      <c r="G45" s="27">
        <v>44905</v>
      </c>
      <c r="H45" s="27">
        <v>44905</v>
      </c>
      <c r="I45" s="9" t="s">
        <v>32</v>
      </c>
      <c r="J45" s="10" t="s">
        <v>33</v>
      </c>
      <c r="K45" s="10" t="s">
        <v>104</v>
      </c>
      <c r="L45" s="27">
        <v>45269</v>
      </c>
      <c r="M45" s="23">
        <v>3000</v>
      </c>
      <c r="N45" s="28">
        <v>0.0365</v>
      </c>
      <c r="O45" s="9">
        <v>337</v>
      </c>
      <c r="P45" s="11">
        <v>102.5</v>
      </c>
      <c r="Q45" s="53" t="s">
        <v>29</v>
      </c>
      <c r="R45" s="27">
        <v>45247</v>
      </c>
      <c r="S45" s="12"/>
    </row>
    <row r="46" ht="51" spans="1:19">
      <c r="A46" s="15">
        <f>MAX($A$3:A45)+1</f>
        <v>32</v>
      </c>
      <c r="B46" s="16" t="s">
        <v>23</v>
      </c>
      <c r="C46" s="16" t="s">
        <v>110</v>
      </c>
      <c r="D46" s="17">
        <v>7000</v>
      </c>
      <c r="E46" s="16" t="s">
        <v>111</v>
      </c>
      <c r="F46" s="29">
        <v>0.0365</v>
      </c>
      <c r="G46" s="30">
        <v>44867</v>
      </c>
      <c r="H46" s="30">
        <v>44867</v>
      </c>
      <c r="I46" s="21" t="s">
        <v>32</v>
      </c>
      <c r="J46" s="41" t="s">
        <v>33</v>
      </c>
      <c r="K46" s="42" t="s">
        <v>112</v>
      </c>
      <c r="L46" s="30">
        <v>45232</v>
      </c>
      <c r="M46" s="17">
        <v>7000</v>
      </c>
      <c r="N46" s="29">
        <v>0.0365</v>
      </c>
      <c r="O46" s="21">
        <v>360</v>
      </c>
      <c r="P46" s="11">
        <v>255.5</v>
      </c>
      <c r="Q46" s="53" t="s">
        <v>29</v>
      </c>
      <c r="R46" s="32">
        <v>45232</v>
      </c>
      <c r="S46" s="16"/>
    </row>
    <row r="47" ht="51" spans="1:19">
      <c r="A47" s="12">
        <f>MAX($A$3:A46)+1</f>
        <v>33</v>
      </c>
      <c r="B47" s="12" t="s">
        <v>23</v>
      </c>
      <c r="C47" s="12" t="s">
        <v>113</v>
      </c>
      <c r="D47" s="11">
        <v>30000</v>
      </c>
      <c r="E47" s="12" t="s">
        <v>39</v>
      </c>
      <c r="F47" s="28">
        <v>0.043</v>
      </c>
      <c r="G47" s="27">
        <v>44945</v>
      </c>
      <c r="H47" s="27">
        <v>44945</v>
      </c>
      <c r="I47" s="9" t="s">
        <v>26</v>
      </c>
      <c r="J47" s="10" t="s">
        <v>33</v>
      </c>
      <c r="K47" s="10" t="s">
        <v>114</v>
      </c>
      <c r="L47" s="27">
        <v>45676</v>
      </c>
      <c r="M47" s="11">
        <v>30000</v>
      </c>
      <c r="N47" s="26">
        <v>0.043</v>
      </c>
      <c r="O47" s="9">
        <v>288</v>
      </c>
      <c r="P47" s="11">
        <v>1032</v>
      </c>
      <c r="Q47" s="53" t="s">
        <v>29</v>
      </c>
      <c r="R47" s="27">
        <v>45237</v>
      </c>
      <c r="S47" s="12"/>
    </row>
    <row r="48" ht="51" spans="1:19">
      <c r="A48" s="15">
        <f>MAX($A$3:A47)+1</f>
        <v>34</v>
      </c>
      <c r="B48" s="16" t="s">
        <v>23</v>
      </c>
      <c r="C48" s="16" t="s">
        <v>115</v>
      </c>
      <c r="D48" s="17">
        <v>5000</v>
      </c>
      <c r="E48" s="16" t="s">
        <v>39</v>
      </c>
      <c r="F48" s="29">
        <v>0.042</v>
      </c>
      <c r="G48" s="30">
        <v>45163</v>
      </c>
      <c r="H48" s="30">
        <v>45163</v>
      </c>
      <c r="I48" s="21" t="s">
        <v>45</v>
      </c>
      <c r="J48" s="41" t="s">
        <v>33</v>
      </c>
      <c r="K48" s="42" t="s">
        <v>116</v>
      </c>
      <c r="L48" s="30">
        <v>46259</v>
      </c>
      <c r="M48" s="17">
        <v>5000</v>
      </c>
      <c r="N48" s="29">
        <v>0.042</v>
      </c>
      <c r="O48" s="21">
        <v>82</v>
      </c>
      <c r="P48" s="11">
        <v>47.83</v>
      </c>
      <c r="Q48" s="53" t="s">
        <v>29</v>
      </c>
      <c r="R48" s="32">
        <v>45247</v>
      </c>
      <c r="S48" s="16"/>
    </row>
    <row r="49" ht="51" spans="1:19">
      <c r="A49" s="15">
        <f>MAX($A$3:A48)+1</f>
        <v>35</v>
      </c>
      <c r="B49" s="16" t="s">
        <v>23</v>
      </c>
      <c r="C49" s="16" t="s">
        <v>117</v>
      </c>
      <c r="D49" s="17">
        <v>3000</v>
      </c>
      <c r="E49" s="16" t="s">
        <v>39</v>
      </c>
      <c r="F49" s="29">
        <v>0.0365</v>
      </c>
      <c r="G49" s="30">
        <v>44904</v>
      </c>
      <c r="H49" s="30">
        <v>44904</v>
      </c>
      <c r="I49" s="21" t="s">
        <v>32</v>
      </c>
      <c r="J49" s="41" t="s">
        <v>33</v>
      </c>
      <c r="K49" s="42" t="s">
        <v>118</v>
      </c>
      <c r="L49" s="30">
        <v>45269</v>
      </c>
      <c r="M49" s="17">
        <v>3000</v>
      </c>
      <c r="N49" s="29">
        <v>0.0365</v>
      </c>
      <c r="O49" s="21">
        <v>341</v>
      </c>
      <c r="P49" s="11">
        <v>103.72</v>
      </c>
      <c r="Q49" s="53" t="s">
        <v>29</v>
      </c>
      <c r="R49" s="32">
        <v>45250</v>
      </c>
      <c r="S49" s="16"/>
    </row>
    <row r="50" ht="51" spans="1:19">
      <c r="A50" s="15">
        <f>MAX($A$3:A49)+1</f>
        <v>36</v>
      </c>
      <c r="B50" s="16" t="s">
        <v>23</v>
      </c>
      <c r="C50" s="12" t="s">
        <v>119</v>
      </c>
      <c r="D50" s="11">
        <v>5000</v>
      </c>
      <c r="E50" s="16" t="s">
        <v>77</v>
      </c>
      <c r="F50" s="29">
        <v>0.0355</v>
      </c>
      <c r="G50" s="32">
        <v>45138</v>
      </c>
      <c r="H50" s="32">
        <v>45138</v>
      </c>
      <c r="I50" s="9" t="s">
        <v>32</v>
      </c>
      <c r="J50" s="10" t="s">
        <v>33</v>
      </c>
      <c r="K50" s="12" t="s">
        <v>120</v>
      </c>
      <c r="L50" s="32">
        <v>45504</v>
      </c>
      <c r="M50" s="11">
        <v>5000</v>
      </c>
      <c r="N50" s="26">
        <v>0.0355</v>
      </c>
      <c r="O50" s="9">
        <v>110</v>
      </c>
      <c r="P50" s="11">
        <v>54.24</v>
      </c>
      <c r="Q50" s="53" t="s">
        <v>29</v>
      </c>
      <c r="R50" s="32">
        <v>45250</v>
      </c>
      <c r="S50" s="16"/>
    </row>
    <row r="51" ht="51" spans="1:19">
      <c r="A51" s="15">
        <f>MAX($A$3:A50)+1</f>
        <v>37</v>
      </c>
      <c r="B51" s="16" t="s">
        <v>23</v>
      </c>
      <c r="C51" s="12" t="s">
        <v>121</v>
      </c>
      <c r="D51" s="11">
        <v>10000</v>
      </c>
      <c r="E51" s="16" t="s">
        <v>77</v>
      </c>
      <c r="F51" s="29">
        <v>0.0355</v>
      </c>
      <c r="G51" s="32">
        <v>45138</v>
      </c>
      <c r="H51" s="32">
        <v>45138</v>
      </c>
      <c r="I51" s="9" t="s">
        <v>32</v>
      </c>
      <c r="J51" s="10" t="s">
        <v>33</v>
      </c>
      <c r="K51" s="12" t="s">
        <v>122</v>
      </c>
      <c r="L51" s="32">
        <v>45504</v>
      </c>
      <c r="M51" s="11">
        <v>10000</v>
      </c>
      <c r="N51" s="26">
        <v>0.0355</v>
      </c>
      <c r="O51" s="9">
        <v>110</v>
      </c>
      <c r="P51" s="11">
        <v>108.47</v>
      </c>
      <c r="Q51" s="53" t="s">
        <v>29</v>
      </c>
      <c r="R51" s="32">
        <v>45250</v>
      </c>
      <c r="S51" s="16"/>
    </row>
    <row r="52" ht="51" spans="1:19">
      <c r="A52" s="15">
        <f>MAX($A$3:A51)+1</f>
        <v>38</v>
      </c>
      <c r="B52" s="16" t="s">
        <v>23</v>
      </c>
      <c r="C52" s="12" t="s">
        <v>123</v>
      </c>
      <c r="D52" s="11">
        <v>20000</v>
      </c>
      <c r="E52" s="16" t="s">
        <v>39</v>
      </c>
      <c r="F52" s="29">
        <v>0.0465</v>
      </c>
      <c r="G52" s="32">
        <v>44541</v>
      </c>
      <c r="H52" s="32">
        <v>44541</v>
      </c>
      <c r="I52" s="9" t="s">
        <v>26</v>
      </c>
      <c r="J52" s="10" t="s">
        <v>33</v>
      </c>
      <c r="K52" s="12" t="s">
        <v>124</v>
      </c>
      <c r="L52" s="32">
        <v>45271</v>
      </c>
      <c r="M52" s="11">
        <v>20000</v>
      </c>
      <c r="N52" s="26">
        <v>0.0465</v>
      </c>
      <c r="O52" s="9">
        <v>701</v>
      </c>
      <c r="P52" s="11">
        <v>1810.92</v>
      </c>
      <c r="Q52" s="53" t="s">
        <v>29</v>
      </c>
      <c r="R52" s="32">
        <v>45252</v>
      </c>
      <c r="S52" s="16"/>
    </row>
    <row r="53" ht="51" spans="1:19">
      <c r="A53" s="15">
        <f>MAX($A$3:A52)+1</f>
        <v>39</v>
      </c>
      <c r="B53" s="16" t="s">
        <v>23</v>
      </c>
      <c r="C53" s="12" t="s">
        <v>125</v>
      </c>
      <c r="D53" s="11">
        <v>15000</v>
      </c>
      <c r="E53" s="16" t="s">
        <v>77</v>
      </c>
      <c r="F53" s="29">
        <v>0.043</v>
      </c>
      <c r="G53" s="32">
        <v>44895</v>
      </c>
      <c r="H53" s="32">
        <v>44895</v>
      </c>
      <c r="I53" s="9" t="s">
        <v>26</v>
      </c>
      <c r="J53" s="10" t="s">
        <v>33</v>
      </c>
      <c r="K53" s="12" t="s">
        <v>126</v>
      </c>
      <c r="L53" s="32">
        <v>45626</v>
      </c>
      <c r="M53" s="11">
        <v>15000</v>
      </c>
      <c r="N53" s="26">
        <v>0.043</v>
      </c>
      <c r="O53" s="9">
        <v>357</v>
      </c>
      <c r="P53" s="11">
        <v>639.63</v>
      </c>
      <c r="Q53" s="53" t="s">
        <v>29</v>
      </c>
      <c r="R53" s="32">
        <v>45257</v>
      </c>
      <c r="S53" s="16"/>
    </row>
    <row r="54" ht="51" spans="1:19">
      <c r="A54" s="15">
        <f>MAX($A$3:A53)+1</f>
        <v>40</v>
      </c>
      <c r="B54" s="16" t="s">
        <v>23</v>
      </c>
      <c r="C54" s="16" t="s">
        <v>127</v>
      </c>
      <c r="D54" s="11">
        <v>1000</v>
      </c>
      <c r="E54" s="16" t="s">
        <v>128</v>
      </c>
      <c r="F54" s="29">
        <v>0.042</v>
      </c>
      <c r="G54" s="30">
        <v>45171</v>
      </c>
      <c r="H54" s="30">
        <v>45171</v>
      </c>
      <c r="I54" s="9" t="s">
        <v>26</v>
      </c>
      <c r="J54" s="10" t="s">
        <v>33</v>
      </c>
      <c r="K54" s="16" t="s">
        <v>129</v>
      </c>
      <c r="L54" s="30">
        <v>45902</v>
      </c>
      <c r="M54" s="11">
        <v>1000</v>
      </c>
      <c r="N54" s="26">
        <v>0.042</v>
      </c>
      <c r="O54" s="9">
        <v>64</v>
      </c>
      <c r="P54" s="11">
        <v>7.47</v>
      </c>
      <c r="Q54" s="53" t="s">
        <v>29</v>
      </c>
      <c r="R54" s="30">
        <v>45236</v>
      </c>
      <c r="S54" s="16"/>
    </row>
    <row r="55" ht="51" spans="1:19">
      <c r="A55" s="15">
        <f>MAX($A$3:A54)+1</f>
        <v>41</v>
      </c>
      <c r="B55" s="16" t="s">
        <v>23</v>
      </c>
      <c r="C55" s="16" t="s">
        <v>130</v>
      </c>
      <c r="D55" s="11">
        <v>2000</v>
      </c>
      <c r="E55" s="16" t="s">
        <v>131</v>
      </c>
      <c r="F55" s="29">
        <v>0.0345</v>
      </c>
      <c r="G55" s="30">
        <v>45163</v>
      </c>
      <c r="H55" s="30">
        <v>45163</v>
      </c>
      <c r="I55" s="9" t="s">
        <v>32</v>
      </c>
      <c r="J55" s="10" t="s">
        <v>33</v>
      </c>
      <c r="K55" s="16" t="s">
        <v>129</v>
      </c>
      <c r="L55" s="30">
        <v>45529</v>
      </c>
      <c r="M55" s="11">
        <v>2000</v>
      </c>
      <c r="N55" s="26">
        <v>0.0345</v>
      </c>
      <c r="O55" s="9">
        <v>82</v>
      </c>
      <c r="P55" s="11">
        <v>15.72</v>
      </c>
      <c r="Q55" s="53" t="s">
        <v>29</v>
      </c>
      <c r="R55" s="30">
        <v>45247</v>
      </c>
      <c r="S55" s="16"/>
    </row>
    <row r="56" ht="51" spans="1:19">
      <c r="A56" s="15">
        <f>MAX($A$3:A55)+1</f>
        <v>42</v>
      </c>
      <c r="B56" s="16" t="s">
        <v>23</v>
      </c>
      <c r="C56" s="16" t="s">
        <v>132</v>
      </c>
      <c r="D56" s="11">
        <v>3000</v>
      </c>
      <c r="E56" s="16" t="s">
        <v>39</v>
      </c>
      <c r="F56" s="29">
        <v>0.0365</v>
      </c>
      <c r="G56" s="30">
        <v>44922</v>
      </c>
      <c r="H56" s="30">
        <v>44922</v>
      </c>
      <c r="I56" s="9" t="s">
        <v>32</v>
      </c>
      <c r="J56" s="10" t="s">
        <v>33</v>
      </c>
      <c r="K56" s="16" t="s">
        <v>129</v>
      </c>
      <c r="L56" s="30">
        <v>45287</v>
      </c>
      <c r="M56" s="11">
        <v>3000</v>
      </c>
      <c r="N56" s="26">
        <v>0.0365</v>
      </c>
      <c r="O56" s="9">
        <v>330</v>
      </c>
      <c r="P56" s="11">
        <v>100.38</v>
      </c>
      <c r="Q56" s="53" t="s">
        <v>29</v>
      </c>
      <c r="R56" s="30">
        <v>45257</v>
      </c>
      <c r="S56" s="16"/>
    </row>
    <row r="57" ht="51" spans="1:19">
      <c r="A57" s="15">
        <f>MAX($A$3:A56)+1</f>
        <v>43</v>
      </c>
      <c r="B57" s="16" t="s">
        <v>23</v>
      </c>
      <c r="C57" s="16" t="s">
        <v>133</v>
      </c>
      <c r="D57" s="11">
        <v>3000</v>
      </c>
      <c r="E57" s="16" t="s">
        <v>39</v>
      </c>
      <c r="F57" s="29">
        <v>0.0365</v>
      </c>
      <c r="G57" s="30">
        <v>44911</v>
      </c>
      <c r="H57" s="30">
        <v>44911</v>
      </c>
      <c r="I57" s="9" t="s">
        <v>32</v>
      </c>
      <c r="J57" s="10" t="s">
        <v>33</v>
      </c>
      <c r="K57" s="16" t="s">
        <v>134</v>
      </c>
      <c r="L57" s="30">
        <v>45276</v>
      </c>
      <c r="M57" s="11">
        <v>3000</v>
      </c>
      <c r="N57" s="26">
        <v>0.0365</v>
      </c>
      <c r="O57" s="9">
        <v>341</v>
      </c>
      <c r="P57" s="11">
        <v>103.72</v>
      </c>
      <c r="Q57" s="53" t="s">
        <v>29</v>
      </c>
      <c r="R57" s="30">
        <v>45257</v>
      </c>
      <c r="S57" s="16"/>
    </row>
    <row r="58" ht="51" spans="1:19">
      <c r="A58" s="15">
        <f>MAX($A$3:A57)+1</f>
        <v>44</v>
      </c>
      <c r="B58" s="16" t="s">
        <v>23</v>
      </c>
      <c r="C58" s="16" t="s">
        <v>135</v>
      </c>
      <c r="D58" s="11">
        <v>3000</v>
      </c>
      <c r="E58" s="16" t="s">
        <v>39</v>
      </c>
      <c r="F58" s="29">
        <v>0.0365</v>
      </c>
      <c r="G58" s="30">
        <v>44922</v>
      </c>
      <c r="H58" s="30">
        <v>44922</v>
      </c>
      <c r="I58" s="9" t="s">
        <v>32</v>
      </c>
      <c r="J58" s="10" t="s">
        <v>33</v>
      </c>
      <c r="K58" s="16" t="s">
        <v>129</v>
      </c>
      <c r="L58" s="30">
        <v>45287</v>
      </c>
      <c r="M58" s="11">
        <v>3000</v>
      </c>
      <c r="N58" s="26">
        <v>0.0365</v>
      </c>
      <c r="O58" s="9">
        <v>330</v>
      </c>
      <c r="P58" s="11">
        <v>100.38</v>
      </c>
      <c r="Q58" s="53" t="s">
        <v>29</v>
      </c>
      <c r="R58" s="30">
        <v>45257</v>
      </c>
      <c r="S58" s="16"/>
    </row>
    <row r="59" ht="51" spans="1:19">
      <c r="A59" s="15">
        <f>MAX($A$3:A58)+1</f>
        <v>45</v>
      </c>
      <c r="B59" s="16" t="s">
        <v>23</v>
      </c>
      <c r="C59" s="16" t="s">
        <v>136</v>
      </c>
      <c r="D59" s="11">
        <v>3000</v>
      </c>
      <c r="E59" s="16" t="s">
        <v>39</v>
      </c>
      <c r="F59" s="29">
        <v>0.0365</v>
      </c>
      <c r="G59" s="30">
        <v>44922</v>
      </c>
      <c r="H59" s="30">
        <v>44922</v>
      </c>
      <c r="I59" s="9" t="s">
        <v>32</v>
      </c>
      <c r="J59" s="10" t="s">
        <v>33</v>
      </c>
      <c r="K59" s="16" t="s">
        <v>129</v>
      </c>
      <c r="L59" s="30">
        <v>45287</v>
      </c>
      <c r="M59" s="11">
        <v>3000</v>
      </c>
      <c r="N59" s="26">
        <v>0.0365</v>
      </c>
      <c r="O59" s="9">
        <v>330</v>
      </c>
      <c r="P59" s="11">
        <v>100.38</v>
      </c>
      <c r="Q59" s="53" t="s">
        <v>29</v>
      </c>
      <c r="R59" s="30">
        <v>45257</v>
      </c>
      <c r="S59" s="16"/>
    </row>
    <row r="60" ht="51" spans="1:19">
      <c r="A60" s="15">
        <f>MAX($A$3:A59)+1</f>
        <v>46</v>
      </c>
      <c r="B60" s="16" t="s">
        <v>23</v>
      </c>
      <c r="C60" s="16" t="s">
        <v>137</v>
      </c>
      <c r="D60" s="11">
        <v>3000</v>
      </c>
      <c r="E60" s="16" t="s">
        <v>39</v>
      </c>
      <c r="F60" s="29">
        <v>0.0365</v>
      </c>
      <c r="G60" s="30">
        <v>44922</v>
      </c>
      <c r="H60" s="30">
        <v>44922</v>
      </c>
      <c r="I60" s="9" t="s">
        <v>32</v>
      </c>
      <c r="J60" s="10" t="s">
        <v>33</v>
      </c>
      <c r="K60" s="16" t="s">
        <v>129</v>
      </c>
      <c r="L60" s="30">
        <v>45287</v>
      </c>
      <c r="M60" s="11">
        <v>3000</v>
      </c>
      <c r="N60" s="26">
        <v>0.0365</v>
      </c>
      <c r="O60" s="9">
        <v>332</v>
      </c>
      <c r="P60" s="11">
        <v>100.98</v>
      </c>
      <c r="Q60" s="53" t="s">
        <v>29</v>
      </c>
      <c r="R60" s="30">
        <v>45259</v>
      </c>
      <c r="S60" s="16"/>
    </row>
    <row r="61" ht="51" spans="1:19">
      <c r="A61" s="21">
        <f>MAX($A$3:A60)+1</f>
        <v>47</v>
      </c>
      <c r="B61" s="22" t="s">
        <v>23</v>
      </c>
      <c r="C61" s="22" t="s">
        <v>138</v>
      </c>
      <c r="D61" s="11">
        <v>30000</v>
      </c>
      <c r="E61" s="22" t="s">
        <v>77</v>
      </c>
      <c r="F61" s="33">
        <v>0.0365</v>
      </c>
      <c r="G61" s="34">
        <v>44876</v>
      </c>
      <c r="H61" s="34">
        <v>44876</v>
      </c>
      <c r="I61" s="21" t="s">
        <v>32</v>
      </c>
      <c r="J61" s="11" t="s">
        <v>33</v>
      </c>
      <c r="K61" s="12" t="s">
        <v>139</v>
      </c>
      <c r="L61" s="34">
        <v>45241</v>
      </c>
      <c r="M61" s="11">
        <v>30000</v>
      </c>
      <c r="N61" s="26">
        <v>0.0365</v>
      </c>
      <c r="O61" s="12">
        <v>359</v>
      </c>
      <c r="P61" s="11">
        <v>1091.96</v>
      </c>
      <c r="Q61" s="53" t="s">
        <v>29</v>
      </c>
      <c r="R61" s="32" t="s">
        <v>140</v>
      </c>
      <c r="S61" s="22"/>
    </row>
    <row r="62" ht="51" spans="1:19">
      <c r="A62" s="21">
        <f>MAX($A$3:A61)+1</f>
        <v>48</v>
      </c>
      <c r="B62" s="14" t="s">
        <v>23</v>
      </c>
      <c r="C62" s="22" t="s">
        <v>141</v>
      </c>
      <c r="D62" s="11">
        <v>10000</v>
      </c>
      <c r="E62" s="14" t="s">
        <v>128</v>
      </c>
      <c r="F62" s="26">
        <v>0.0365</v>
      </c>
      <c r="G62" s="27">
        <v>44890</v>
      </c>
      <c r="H62" s="27">
        <v>44890</v>
      </c>
      <c r="I62" s="9" t="s">
        <v>32</v>
      </c>
      <c r="J62" s="10" t="s">
        <v>33</v>
      </c>
      <c r="K62" s="10" t="s">
        <v>142</v>
      </c>
      <c r="L62" s="27">
        <v>45255</v>
      </c>
      <c r="M62" s="11">
        <v>10000</v>
      </c>
      <c r="N62" s="26">
        <v>0.0365</v>
      </c>
      <c r="O62" s="9">
        <v>355</v>
      </c>
      <c r="P62" s="11">
        <v>359.93</v>
      </c>
      <c r="Q62" s="53" t="s">
        <v>29</v>
      </c>
      <c r="R62" s="27">
        <v>45250</v>
      </c>
      <c r="S62" s="14"/>
    </row>
    <row r="63" ht="51" spans="1:19">
      <c r="A63" s="21">
        <f>MAX($A$3:A62)+1</f>
        <v>49</v>
      </c>
      <c r="B63" s="14" t="s">
        <v>23</v>
      </c>
      <c r="C63" s="22" t="s">
        <v>143</v>
      </c>
      <c r="D63" s="11">
        <v>10000</v>
      </c>
      <c r="E63" s="14" t="s">
        <v>39</v>
      </c>
      <c r="F63" s="26">
        <v>0.0365</v>
      </c>
      <c r="G63" s="27">
        <v>44890</v>
      </c>
      <c r="H63" s="27">
        <v>44890</v>
      </c>
      <c r="I63" s="9" t="s">
        <v>32</v>
      </c>
      <c r="J63" s="10" t="s">
        <v>33</v>
      </c>
      <c r="K63" s="10" t="s">
        <v>144</v>
      </c>
      <c r="L63" s="27">
        <v>45255</v>
      </c>
      <c r="M63" s="11">
        <v>10000</v>
      </c>
      <c r="N63" s="26">
        <v>0.0365</v>
      </c>
      <c r="O63" s="9">
        <v>355</v>
      </c>
      <c r="P63" s="11">
        <v>359.93</v>
      </c>
      <c r="Q63" s="53" t="s">
        <v>29</v>
      </c>
      <c r="R63" s="27">
        <v>45250</v>
      </c>
      <c r="S63" s="14"/>
    </row>
    <row r="64" ht="51" spans="1:19">
      <c r="A64" s="21">
        <f>MAX($A$3:A63)+1</f>
        <v>50</v>
      </c>
      <c r="B64" s="14" t="s">
        <v>23</v>
      </c>
      <c r="C64" s="22" t="s">
        <v>145</v>
      </c>
      <c r="D64" s="11">
        <v>10000</v>
      </c>
      <c r="E64" s="14" t="s">
        <v>39</v>
      </c>
      <c r="F64" s="26">
        <v>0.0365</v>
      </c>
      <c r="G64" s="27">
        <v>44875</v>
      </c>
      <c r="H64" s="27">
        <v>44875</v>
      </c>
      <c r="I64" s="9" t="s">
        <v>32</v>
      </c>
      <c r="J64" s="10" t="s">
        <v>33</v>
      </c>
      <c r="K64" s="10" t="s">
        <v>142</v>
      </c>
      <c r="L64" s="27">
        <v>45240</v>
      </c>
      <c r="M64" s="11">
        <v>10000</v>
      </c>
      <c r="N64" s="26">
        <v>0.0365</v>
      </c>
      <c r="O64" s="9">
        <v>357</v>
      </c>
      <c r="P64" s="11">
        <v>361.96</v>
      </c>
      <c r="Q64" s="53" t="s">
        <v>29</v>
      </c>
      <c r="R64" s="27">
        <v>45237</v>
      </c>
      <c r="S64" s="14"/>
    </row>
    <row r="65" ht="51" spans="1:19">
      <c r="A65" s="21">
        <f>MAX($A$3:A64)+1</f>
        <v>51</v>
      </c>
      <c r="B65" s="13" t="s">
        <v>23</v>
      </c>
      <c r="C65" s="12" t="s">
        <v>146</v>
      </c>
      <c r="D65" s="11">
        <v>30000</v>
      </c>
      <c r="E65" s="13" t="s">
        <v>39</v>
      </c>
      <c r="F65" s="28">
        <v>0.043</v>
      </c>
      <c r="G65" s="27">
        <v>44886</v>
      </c>
      <c r="H65" s="27">
        <v>44886</v>
      </c>
      <c r="I65" s="9" t="s">
        <v>26</v>
      </c>
      <c r="J65" s="10" t="s">
        <v>33</v>
      </c>
      <c r="K65" s="9" t="s">
        <v>147</v>
      </c>
      <c r="L65" s="27">
        <v>45617</v>
      </c>
      <c r="M65" s="11">
        <v>30000</v>
      </c>
      <c r="N65" s="28">
        <v>0.043</v>
      </c>
      <c r="O65" s="9">
        <v>353</v>
      </c>
      <c r="P65" s="11">
        <v>1264.92</v>
      </c>
      <c r="Q65" s="53" t="s">
        <v>29</v>
      </c>
      <c r="R65" s="27">
        <v>45244</v>
      </c>
      <c r="S65" s="13"/>
    </row>
    <row r="66" ht="51" spans="1:19">
      <c r="A66" s="21">
        <f>MAX($A$3:A65)+1</f>
        <v>52</v>
      </c>
      <c r="B66" s="16" t="s">
        <v>23</v>
      </c>
      <c r="C66" s="16" t="s">
        <v>148</v>
      </c>
      <c r="D66" s="17">
        <v>20000</v>
      </c>
      <c r="E66" s="16" t="s">
        <v>149</v>
      </c>
      <c r="F66" s="29">
        <v>0.0465</v>
      </c>
      <c r="G66" s="30">
        <v>44525</v>
      </c>
      <c r="H66" s="30">
        <v>44525</v>
      </c>
      <c r="I66" s="15" t="s">
        <v>26</v>
      </c>
      <c r="J66" s="16" t="s">
        <v>33</v>
      </c>
      <c r="K66" s="16" t="s">
        <v>46</v>
      </c>
      <c r="L66" s="30">
        <v>45255</v>
      </c>
      <c r="M66" s="20">
        <v>20000</v>
      </c>
      <c r="N66" s="33">
        <v>0.0465</v>
      </c>
      <c r="O66" s="21">
        <v>717</v>
      </c>
      <c r="P66" s="11">
        <v>1852.25</v>
      </c>
      <c r="Q66" s="53" t="s">
        <v>29</v>
      </c>
      <c r="R66" s="32">
        <v>45252</v>
      </c>
      <c r="S66" s="16"/>
    </row>
    <row r="67" ht="51" spans="1:19">
      <c r="A67" s="21">
        <f>MAX($A$3:A66)+1</f>
        <v>53</v>
      </c>
      <c r="B67" s="13" t="s">
        <v>23</v>
      </c>
      <c r="C67" s="10" t="s">
        <v>150</v>
      </c>
      <c r="D67" s="11">
        <v>3000</v>
      </c>
      <c r="E67" s="13" t="s">
        <v>151</v>
      </c>
      <c r="F67" s="28">
        <v>0.043</v>
      </c>
      <c r="G67" s="27">
        <v>44883</v>
      </c>
      <c r="H67" s="27">
        <v>44883</v>
      </c>
      <c r="I67" s="9" t="s">
        <v>45</v>
      </c>
      <c r="J67" s="10" t="s">
        <v>33</v>
      </c>
      <c r="K67" s="10" t="s">
        <v>152</v>
      </c>
      <c r="L67" s="27">
        <v>45979</v>
      </c>
      <c r="M67" s="11">
        <v>3000</v>
      </c>
      <c r="N67" s="26">
        <v>0.043</v>
      </c>
      <c r="O67" s="9">
        <v>358</v>
      </c>
      <c r="P67" s="11">
        <v>128.28</v>
      </c>
      <c r="Q67" s="53" t="s">
        <v>29</v>
      </c>
      <c r="R67" s="27">
        <v>45246</v>
      </c>
      <c r="S67" s="13"/>
    </row>
    <row r="68" ht="51" spans="1:19">
      <c r="A68" s="21">
        <f>MAX($A$3:A67)+1</f>
        <v>54</v>
      </c>
      <c r="B68" s="16" t="s">
        <v>23</v>
      </c>
      <c r="C68" s="16" t="s">
        <v>153</v>
      </c>
      <c r="D68" s="17">
        <v>30000</v>
      </c>
      <c r="E68" s="16" t="s">
        <v>154</v>
      </c>
      <c r="F68" s="29">
        <v>0.0475</v>
      </c>
      <c r="G68" s="30">
        <v>44137</v>
      </c>
      <c r="H68" s="30">
        <v>44137</v>
      </c>
      <c r="I68" s="15" t="s">
        <v>45</v>
      </c>
      <c r="J68" s="16" t="s">
        <v>33</v>
      </c>
      <c r="K68" s="16" t="s">
        <v>155</v>
      </c>
      <c r="L68" s="30">
        <v>45232</v>
      </c>
      <c r="M68" s="17">
        <v>30000</v>
      </c>
      <c r="N68" s="26">
        <v>0.0475</v>
      </c>
      <c r="O68" s="9">
        <v>1080</v>
      </c>
      <c r="P68" s="11">
        <v>4275</v>
      </c>
      <c r="Q68" s="53" t="s">
        <v>29</v>
      </c>
      <c r="R68" s="30">
        <v>45232</v>
      </c>
      <c r="S68" s="16"/>
    </row>
    <row r="69" ht="51" spans="1:19">
      <c r="A69" s="21">
        <f>MAX($A$3:A68)+1</f>
        <v>55</v>
      </c>
      <c r="B69" s="16" t="s">
        <v>23</v>
      </c>
      <c r="C69" s="16" t="s">
        <v>156</v>
      </c>
      <c r="D69" s="17">
        <v>50000</v>
      </c>
      <c r="E69" s="16" t="s">
        <v>39</v>
      </c>
      <c r="F69" s="29">
        <v>0.0475</v>
      </c>
      <c r="G69" s="30">
        <v>44140</v>
      </c>
      <c r="H69" s="30">
        <v>44140</v>
      </c>
      <c r="I69" s="15" t="s">
        <v>45</v>
      </c>
      <c r="J69" s="16" t="s">
        <v>33</v>
      </c>
      <c r="K69" s="16" t="s">
        <v>157</v>
      </c>
      <c r="L69" s="30">
        <v>45235</v>
      </c>
      <c r="M69" s="17">
        <v>50000</v>
      </c>
      <c r="N69" s="26">
        <v>0.0475</v>
      </c>
      <c r="O69" s="9">
        <v>1076</v>
      </c>
      <c r="P69" s="11">
        <v>7098.61</v>
      </c>
      <c r="Q69" s="53" t="s">
        <v>29</v>
      </c>
      <c r="R69" s="30">
        <v>45231</v>
      </c>
      <c r="S69" s="16"/>
    </row>
    <row r="70" ht="39" customHeight="true" spans="1:19">
      <c r="A70" s="56">
        <f>MAX($A$3:A69)+1</f>
        <v>56</v>
      </c>
      <c r="B70" s="16" t="s">
        <v>23</v>
      </c>
      <c r="C70" s="16" t="s">
        <v>158</v>
      </c>
      <c r="D70" s="11">
        <v>20000</v>
      </c>
      <c r="E70" s="16" t="s">
        <v>149</v>
      </c>
      <c r="F70" s="29">
        <v>0.043</v>
      </c>
      <c r="G70" s="27">
        <v>44725</v>
      </c>
      <c r="H70" s="27">
        <v>44725</v>
      </c>
      <c r="I70" s="21" t="s">
        <v>26</v>
      </c>
      <c r="J70" s="43" t="s">
        <v>33</v>
      </c>
      <c r="K70" s="44" t="s">
        <v>102</v>
      </c>
      <c r="L70" s="45">
        <v>45455</v>
      </c>
      <c r="M70" s="11">
        <v>20000</v>
      </c>
      <c r="N70" s="66">
        <v>0.043</v>
      </c>
      <c r="O70" s="9">
        <v>359</v>
      </c>
      <c r="P70" s="11">
        <v>857.61</v>
      </c>
      <c r="Q70" s="67" t="s">
        <v>29</v>
      </c>
      <c r="R70" s="30">
        <v>45232</v>
      </c>
      <c r="S70" s="16"/>
    </row>
    <row r="71" ht="39" customHeight="true" spans="1:19">
      <c r="A71" s="57"/>
      <c r="B71" s="16"/>
      <c r="C71" s="16"/>
      <c r="D71" s="11"/>
      <c r="E71" s="16"/>
      <c r="F71" s="29"/>
      <c r="G71" s="27"/>
      <c r="H71" s="27">
        <v>45089</v>
      </c>
      <c r="I71" s="21"/>
      <c r="J71" s="43"/>
      <c r="K71" s="44"/>
      <c r="L71" s="45"/>
      <c r="M71" s="158" t="s">
        <v>159</v>
      </c>
      <c r="N71" s="66">
        <v>0.043</v>
      </c>
      <c r="O71" s="9">
        <v>140</v>
      </c>
      <c r="P71" s="11">
        <v>250.83</v>
      </c>
      <c r="Q71" s="68"/>
      <c r="R71" s="30"/>
      <c r="S71" s="16"/>
    </row>
    <row r="72" ht="51" spans="1:19">
      <c r="A72" s="56">
        <f>MAX($A$3:A71)+1</f>
        <v>57</v>
      </c>
      <c r="B72" s="16" t="s">
        <v>23</v>
      </c>
      <c r="C72" s="16" t="s">
        <v>160</v>
      </c>
      <c r="D72" s="11">
        <v>50000</v>
      </c>
      <c r="E72" s="16" t="s">
        <v>39</v>
      </c>
      <c r="F72" s="29">
        <v>0.0465</v>
      </c>
      <c r="G72" s="27">
        <v>44341</v>
      </c>
      <c r="H72" s="27">
        <v>44341</v>
      </c>
      <c r="I72" s="21" t="s">
        <v>45</v>
      </c>
      <c r="J72" s="43" t="s">
        <v>27</v>
      </c>
      <c r="K72" s="44" t="s">
        <v>161</v>
      </c>
      <c r="L72" s="45">
        <v>45436</v>
      </c>
      <c r="M72" s="11">
        <v>50000</v>
      </c>
      <c r="N72" s="48">
        <v>0.0465</v>
      </c>
      <c r="O72" s="9">
        <v>351</v>
      </c>
      <c r="P72" s="11">
        <v>2266.88</v>
      </c>
      <c r="Q72" s="53" t="s">
        <v>29</v>
      </c>
      <c r="R72" s="30">
        <v>45234</v>
      </c>
      <c r="S72" s="16"/>
    </row>
    <row r="73" ht="51" spans="1:19">
      <c r="A73" s="57"/>
      <c r="B73" s="16"/>
      <c r="C73" s="16"/>
      <c r="D73" s="11"/>
      <c r="E73" s="16"/>
      <c r="F73" s="29"/>
      <c r="G73" s="27"/>
      <c r="H73" s="27">
        <v>44697</v>
      </c>
      <c r="I73" s="21"/>
      <c r="J73" s="43"/>
      <c r="K73" s="44"/>
      <c r="L73" s="45"/>
      <c r="M73" s="158" t="s">
        <v>162</v>
      </c>
      <c r="N73" s="48">
        <v>0.0465</v>
      </c>
      <c r="O73" s="9">
        <v>528</v>
      </c>
      <c r="P73" s="11">
        <v>3069</v>
      </c>
      <c r="Q73" s="53" t="s">
        <v>29</v>
      </c>
      <c r="R73" s="30"/>
      <c r="S73" s="16"/>
    </row>
    <row r="74" ht="33" customHeight="true" spans="1:19">
      <c r="A74" s="56">
        <f>MAX($A$3:A73)+1</f>
        <v>58</v>
      </c>
      <c r="B74" s="13" t="s">
        <v>23</v>
      </c>
      <c r="C74" s="12" t="s">
        <v>163</v>
      </c>
      <c r="D74" s="11">
        <v>30000</v>
      </c>
      <c r="E74" s="13" t="s">
        <v>39</v>
      </c>
      <c r="F74" s="28">
        <v>0.0465</v>
      </c>
      <c r="G74" s="27">
        <v>44517</v>
      </c>
      <c r="H74" s="27">
        <v>44517</v>
      </c>
      <c r="I74" s="9" t="s">
        <v>26</v>
      </c>
      <c r="J74" s="40" t="s">
        <v>27</v>
      </c>
      <c r="K74" s="9" t="s">
        <v>64</v>
      </c>
      <c r="L74" s="27">
        <v>45247</v>
      </c>
      <c r="M74" s="11">
        <v>30000</v>
      </c>
      <c r="N74" s="47">
        <v>0.0465</v>
      </c>
      <c r="O74" s="9">
        <v>364</v>
      </c>
      <c r="P74" s="11">
        <v>1410.5</v>
      </c>
      <c r="Q74" s="67" t="s">
        <v>29</v>
      </c>
      <c r="R74" s="27">
        <v>45246</v>
      </c>
      <c r="S74" s="13"/>
    </row>
    <row r="75" ht="33" customHeight="true" spans="1:19">
      <c r="A75" s="57"/>
      <c r="B75" s="13"/>
      <c r="C75" s="12"/>
      <c r="D75" s="11"/>
      <c r="E75" s="13"/>
      <c r="F75" s="28"/>
      <c r="G75" s="27"/>
      <c r="H75" s="27">
        <v>44886</v>
      </c>
      <c r="I75" s="9"/>
      <c r="J75" s="40"/>
      <c r="K75" s="9"/>
      <c r="L75" s="27"/>
      <c r="M75" s="158" t="s">
        <v>159</v>
      </c>
      <c r="N75" s="47">
        <v>0.0465</v>
      </c>
      <c r="O75" s="9">
        <v>355</v>
      </c>
      <c r="P75" s="11">
        <v>687.81</v>
      </c>
      <c r="Q75" s="68"/>
      <c r="R75" s="27"/>
      <c r="S75" s="13"/>
    </row>
    <row r="76" ht="33" customHeight="true" spans="1:19">
      <c r="A76" s="15">
        <f>MAX($A$3:A75)+1</f>
        <v>59</v>
      </c>
      <c r="B76" s="16" t="s">
        <v>23</v>
      </c>
      <c r="C76" s="16" t="s">
        <v>164</v>
      </c>
      <c r="D76" s="11">
        <v>5000</v>
      </c>
      <c r="E76" s="16" t="s">
        <v>165</v>
      </c>
      <c r="F76" s="29">
        <v>0.0365</v>
      </c>
      <c r="G76" s="30">
        <v>44876</v>
      </c>
      <c r="H76" s="30">
        <v>44876</v>
      </c>
      <c r="I76" s="9" t="s">
        <v>32</v>
      </c>
      <c r="J76" s="10" t="s">
        <v>27</v>
      </c>
      <c r="K76" s="16" t="s">
        <v>166</v>
      </c>
      <c r="L76" s="30">
        <v>45241</v>
      </c>
      <c r="M76" s="11">
        <v>5000</v>
      </c>
      <c r="N76" s="26">
        <v>0.0365</v>
      </c>
      <c r="O76" s="9">
        <v>53</v>
      </c>
      <c r="P76" s="11">
        <v>26.87</v>
      </c>
      <c r="Q76" s="67" t="s">
        <v>29</v>
      </c>
      <c r="R76" s="30">
        <v>45233</v>
      </c>
      <c r="S76" s="16"/>
    </row>
    <row r="77" ht="33" customHeight="true" spans="1:19">
      <c r="A77" s="15"/>
      <c r="B77" s="16"/>
      <c r="C77" s="16"/>
      <c r="D77" s="11"/>
      <c r="E77" s="16"/>
      <c r="F77" s="29"/>
      <c r="G77" s="30"/>
      <c r="H77" s="30">
        <v>44930</v>
      </c>
      <c r="I77" s="9"/>
      <c r="J77" s="10"/>
      <c r="K77" s="16"/>
      <c r="L77" s="30"/>
      <c r="M77" s="158" t="s">
        <v>167</v>
      </c>
      <c r="N77" s="26">
        <v>0.0365</v>
      </c>
      <c r="O77" s="9">
        <v>299</v>
      </c>
      <c r="P77" s="11">
        <v>90.95</v>
      </c>
      <c r="Q77" s="68"/>
      <c r="R77" s="30"/>
      <c r="S77" s="16"/>
    </row>
    <row r="78" ht="22" customHeight="true" spans="1:19">
      <c r="A78" s="15">
        <f>MAX($A$3:A77)+1</f>
        <v>60</v>
      </c>
      <c r="B78" s="16" t="s">
        <v>23</v>
      </c>
      <c r="C78" s="16" t="s">
        <v>168</v>
      </c>
      <c r="D78" s="11">
        <v>50000</v>
      </c>
      <c r="E78" s="16" t="s">
        <v>169</v>
      </c>
      <c r="F78" s="29">
        <v>0.043</v>
      </c>
      <c r="G78" s="30">
        <v>44882</v>
      </c>
      <c r="H78" s="30">
        <v>44882</v>
      </c>
      <c r="I78" s="15" t="s">
        <v>26</v>
      </c>
      <c r="J78" s="16" t="s">
        <v>27</v>
      </c>
      <c r="K78" s="16" t="s">
        <v>170</v>
      </c>
      <c r="L78" s="30">
        <v>45613</v>
      </c>
      <c r="M78" s="11">
        <v>50000</v>
      </c>
      <c r="N78" s="33">
        <v>0.043</v>
      </c>
      <c r="O78" s="21">
        <v>175</v>
      </c>
      <c r="P78" s="11">
        <v>1045.14</v>
      </c>
      <c r="Q78" s="67" t="s">
        <v>29</v>
      </c>
      <c r="R78" s="32">
        <v>45238</v>
      </c>
      <c r="S78" s="16"/>
    </row>
    <row r="79" ht="18" customHeight="true" spans="1:19">
      <c r="A79" s="15"/>
      <c r="B79" s="16"/>
      <c r="C79" s="16"/>
      <c r="D79" s="11"/>
      <c r="E79" s="16"/>
      <c r="F79" s="29"/>
      <c r="G79" s="30"/>
      <c r="H79" s="30">
        <v>45058</v>
      </c>
      <c r="I79" s="15"/>
      <c r="J79" s="16"/>
      <c r="K79" s="16"/>
      <c r="L79" s="30"/>
      <c r="M79" s="158" t="s">
        <v>171</v>
      </c>
      <c r="N79" s="33">
        <v>0.043</v>
      </c>
      <c r="O79" s="21">
        <v>142</v>
      </c>
      <c r="P79" s="11">
        <v>508.83</v>
      </c>
      <c r="Q79" s="69"/>
      <c r="R79" s="32"/>
      <c r="S79" s="16"/>
    </row>
    <row r="80" ht="18" customHeight="true" spans="1:19">
      <c r="A80" s="15"/>
      <c r="B80" s="16"/>
      <c r="C80" s="16"/>
      <c r="D80" s="11"/>
      <c r="E80" s="16"/>
      <c r="F80" s="29"/>
      <c r="G80" s="30"/>
      <c r="H80" s="30">
        <v>45203</v>
      </c>
      <c r="I80" s="15"/>
      <c r="J80" s="16"/>
      <c r="K80" s="16"/>
      <c r="L80" s="30"/>
      <c r="M80" s="158" t="s">
        <v>47</v>
      </c>
      <c r="N80" s="33">
        <v>0.043</v>
      </c>
      <c r="O80" s="21">
        <v>34</v>
      </c>
      <c r="P80" s="11">
        <v>40.61</v>
      </c>
      <c r="Q80" s="68"/>
      <c r="R80" s="32"/>
      <c r="S80" s="16"/>
    </row>
    <row r="81" spans="1:19">
      <c r="A81" s="15">
        <f>MAX($A$3:A80)+1</f>
        <v>61</v>
      </c>
      <c r="B81" s="16" t="s">
        <v>23</v>
      </c>
      <c r="C81" s="16" t="s">
        <v>172</v>
      </c>
      <c r="D81" s="11">
        <v>30000</v>
      </c>
      <c r="E81" s="16" t="s">
        <v>173</v>
      </c>
      <c r="F81" s="29">
        <v>0.0475</v>
      </c>
      <c r="G81" s="30">
        <v>44167</v>
      </c>
      <c r="H81" s="30">
        <v>44167</v>
      </c>
      <c r="I81" s="15" t="s">
        <v>45</v>
      </c>
      <c r="J81" s="16" t="s">
        <v>33</v>
      </c>
      <c r="K81" s="16" t="s">
        <v>174</v>
      </c>
      <c r="L81" s="30">
        <v>45262</v>
      </c>
      <c r="M81" s="11">
        <v>30000</v>
      </c>
      <c r="N81" s="33">
        <v>0.0475</v>
      </c>
      <c r="O81" s="21">
        <v>2</v>
      </c>
      <c r="P81" s="11">
        <v>7.92</v>
      </c>
      <c r="Q81" s="70" t="s">
        <v>29</v>
      </c>
      <c r="R81" s="32">
        <v>45245</v>
      </c>
      <c r="S81" s="16"/>
    </row>
    <row r="82" spans="1:19">
      <c r="A82" s="15"/>
      <c r="B82" s="16"/>
      <c r="C82" s="16"/>
      <c r="D82" s="11"/>
      <c r="E82" s="16"/>
      <c r="F82" s="29"/>
      <c r="G82" s="30"/>
      <c r="H82" s="30">
        <v>44169</v>
      </c>
      <c r="I82" s="15"/>
      <c r="J82" s="16"/>
      <c r="K82" s="16"/>
      <c r="L82" s="30"/>
      <c r="M82" s="158" t="s">
        <v>175</v>
      </c>
      <c r="N82" s="33">
        <v>0.0475</v>
      </c>
      <c r="O82" s="21">
        <v>17</v>
      </c>
      <c r="P82" s="11">
        <v>65.05</v>
      </c>
      <c r="Q82" s="70"/>
      <c r="R82" s="32"/>
      <c r="S82" s="16"/>
    </row>
    <row r="83" spans="1:19">
      <c r="A83" s="15"/>
      <c r="B83" s="16"/>
      <c r="C83" s="16"/>
      <c r="D83" s="11"/>
      <c r="E83" s="16"/>
      <c r="F83" s="29"/>
      <c r="G83" s="30"/>
      <c r="H83" s="30">
        <v>44186</v>
      </c>
      <c r="I83" s="15"/>
      <c r="J83" s="16"/>
      <c r="K83" s="16"/>
      <c r="L83" s="30"/>
      <c r="M83" s="158" t="s">
        <v>176</v>
      </c>
      <c r="N83" s="33">
        <v>0.0475</v>
      </c>
      <c r="O83" s="21">
        <v>59</v>
      </c>
      <c r="P83" s="11">
        <v>222.41</v>
      </c>
      <c r="Q83" s="70"/>
      <c r="R83" s="32"/>
      <c r="S83" s="16"/>
    </row>
    <row r="84" spans="1:19">
      <c r="A84" s="15"/>
      <c r="B84" s="16"/>
      <c r="C84" s="16"/>
      <c r="D84" s="11"/>
      <c r="E84" s="16"/>
      <c r="F84" s="29"/>
      <c r="G84" s="30"/>
      <c r="H84" s="30">
        <v>44247</v>
      </c>
      <c r="I84" s="15"/>
      <c r="J84" s="16"/>
      <c r="K84" s="16"/>
      <c r="L84" s="30"/>
      <c r="M84" s="158" t="s">
        <v>177</v>
      </c>
      <c r="N84" s="33">
        <v>0.0475</v>
      </c>
      <c r="O84" s="21">
        <v>30</v>
      </c>
      <c r="P84" s="11">
        <v>111.58</v>
      </c>
      <c r="Q84" s="70"/>
      <c r="R84" s="32"/>
      <c r="S84" s="16"/>
    </row>
    <row r="85" spans="1:19">
      <c r="A85" s="15"/>
      <c r="B85" s="16"/>
      <c r="C85" s="16"/>
      <c r="D85" s="11"/>
      <c r="E85" s="16"/>
      <c r="F85" s="29"/>
      <c r="G85" s="30"/>
      <c r="H85" s="30">
        <v>44275</v>
      </c>
      <c r="I85" s="15"/>
      <c r="J85" s="16"/>
      <c r="K85" s="16"/>
      <c r="L85" s="30"/>
      <c r="M85" s="158" t="s">
        <v>178</v>
      </c>
      <c r="N85" s="33">
        <v>0.0475</v>
      </c>
      <c r="O85" s="21">
        <v>30</v>
      </c>
      <c r="P85" s="11">
        <v>109.99</v>
      </c>
      <c r="Q85" s="70"/>
      <c r="R85" s="32"/>
      <c r="S85" s="16"/>
    </row>
    <row r="86" spans="1:19">
      <c r="A86" s="15"/>
      <c r="B86" s="16"/>
      <c r="C86" s="16"/>
      <c r="D86" s="11"/>
      <c r="E86" s="16"/>
      <c r="F86" s="29"/>
      <c r="G86" s="30"/>
      <c r="H86" s="30">
        <v>44306</v>
      </c>
      <c r="I86" s="15"/>
      <c r="J86" s="16"/>
      <c r="K86" s="16"/>
      <c r="L86" s="30"/>
      <c r="M86" s="158" t="s">
        <v>179</v>
      </c>
      <c r="N86" s="33">
        <v>0.0475</v>
      </c>
      <c r="O86" s="21">
        <v>30</v>
      </c>
      <c r="P86" s="11">
        <v>108.45</v>
      </c>
      <c r="Q86" s="70"/>
      <c r="R86" s="32"/>
      <c r="S86" s="16"/>
    </row>
    <row r="87" spans="1:19">
      <c r="A87" s="15"/>
      <c r="B87" s="16"/>
      <c r="C87" s="16"/>
      <c r="D87" s="11"/>
      <c r="E87" s="16"/>
      <c r="F87" s="29"/>
      <c r="G87" s="30"/>
      <c r="H87" s="30">
        <v>44336</v>
      </c>
      <c r="I87" s="15"/>
      <c r="J87" s="16"/>
      <c r="K87" s="16"/>
      <c r="L87" s="30"/>
      <c r="M87" s="158" t="s">
        <v>180</v>
      </c>
      <c r="N87" s="33">
        <v>0.0475</v>
      </c>
      <c r="O87" s="21">
        <v>31</v>
      </c>
      <c r="P87" s="11">
        <v>110.47</v>
      </c>
      <c r="Q87" s="70"/>
      <c r="R87" s="32"/>
      <c r="S87" s="16"/>
    </row>
    <row r="88" spans="1:19">
      <c r="A88" s="15"/>
      <c r="B88" s="16"/>
      <c r="C88" s="16"/>
      <c r="D88" s="11"/>
      <c r="E88" s="16"/>
      <c r="F88" s="29"/>
      <c r="G88" s="30"/>
      <c r="H88" s="30">
        <v>44368</v>
      </c>
      <c r="I88" s="15"/>
      <c r="J88" s="16"/>
      <c r="K88" s="16"/>
      <c r="L88" s="30"/>
      <c r="M88" s="158" t="s">
        <v>181</v>
      </c>
      <c r="N88" s="33">
        <v>0.0475</v>
      </c>
      <c r="O88" s="21">
        <v>3</v>
      </c>
      <c r="P88" s="11">
        <v>10.54</v>
      </c>
      <c r="Q88" s="70"/>
      <c r="R88" s="32"/>
      <c r="S88" s="16"/>
    </row>
    <row r="89" spans="1:19">
      <c r="A89" s="15"/>
      <c r="B89" s="16"/>
      <c r="C89" s="16"/>
      <c r="D89" s="11"/>
      <c r="E89" s="16"/>
      <c r="F89" s="29"/>
      <c r="G89" s="30"/>
      <c r="H89" s="30">
        <v>44371</v>
      </c>
      <c r="I89" s="15"/>
      <c r="J89" s="16"/>
      <c r="K89" s="16"/>
      <c r="L89" s="30"/>
      <c r="M89" s="158" t="s">
        <v>182</v>
      </c>
      <c r="N89" s="33">
        <v>0.0475</v>
      </c>
      <c r="O89" s="21">
        <v>53</v>
      </c>
      <c r="P89" s="11">
        <v>166.73</v>
      </c>
      <c r="Q89" s="70"/>
      <c r="R89" s="32"/>
      <c r="S89" s="16"/>
    </row>
    <row r="90" spans="1:19">
      <c r="A90" s="15"/>
      <c r="B90" s="16"/>
      <c r="C90" s="16"/>
      <c r="D90" s="11"/>
      <c r="E90" s="16"/>
      <c r="F90" s="29"/>
      <c r="G90" s="30"/>
      <c r="H90" s="30">
        <v>44425</v>
      </c>
      <c r="I90" s="15"/>
      <c r="J90" s="16"/>
      <c r="K90" s="16"/>
      <c r="L90" s="30"/>
      <c r="M90" s="158" t="s">
        <v>183</v>
      </c>
      <c r="N90" s="33">
        <v>0.0475</v>
      </c>
      <c r="O90" s="21">
        <v>23</v>
      </c>
      <c r="P90" s="11">
        <v>71.03</v>
      </c>
      <c r="Q90" s="70"/>
      <c r="R90" s="32"/>
      <c r="S90" s="16"/>
    </row>
    <row r="91" spans="1:19">
      <c r="A91" s="15"/>
      <c r="B91" s="16"/>
      <c r="C91" s="16"/>
      <c r="D91" s="11"/>
      <c r="E91" s="16"/>
      <c r="F91" s="29"/>
      <c r="G91" s="30"/>
      <c r="H91" s="30">
        <v>44449</v>
      </c>
      <c r="I91" s="15"/>
      <c r="J91" s="16"/>
      <c r="K91" s="16"/>
      <c r="L91" s="30"/>
      <c r="M91" s="158" t="s">
        <v>184</v>
      </c>
      <c r="N91" s="33">
        <v>0.0475</v>
      </c>
      <c r="O91" s="21">
        <v>20</v>
      </c>
      <c r="P91" s="11">
        <v>60.61</v>
      </c>
      <c r="Q91" s="70"/>
      <c r="R91" s="32"/>
      <c r="S91" s="16"/>
    </row>
    <row r="92" spans="1:19">
      <c r="A92" s="15"/>
      <c r="B92" s="16"/>
      <c r="C92" s="16"/>
      <c r="D92" s="11"/>
      <c r="E92" s="16"/>
      <c r="F92" s="29"/>
      <c r="G92" s="30"/>
      <c r="H92" s="30">
        <v>44469</v>
      </c>
      <c r="I92" s="15"/>
      <c r="J92" s="16"/>
      <c r="K92" s="16"/>
      <c r="L92" s="30"/>
      <c r="M92" s="158" t="s">
        <v>185</v>
      </c>
      <c r="N92" s="33">
        <v>0.0475</v>
      </c>
      <c r="O92" s="21">
        <v>19</v>
      </c>
      <c r="P92" s="11">
        <v>52.59</v>
      </c>
      <c r="Q92" s="70"/>
      <c r="R92" s="32"/>
      <c r="S92" s="16"/>
    </row>
    <row r="93" spans="1:19">
      <c r="A93" s="15"/>
      <c r="B93" s="16"/>
      <c r="C93" s="16"/>
      <c r="D93" s="11"/>
      <c r="E93" s="16"/>
      <c r="F93" s="29"/>
      <c r="G93" s="30"/>
      <c r="H93" s="30">
        <v>44488</v>
      </c>
      <c r="I93" s="15"/>
      <c r="J93" s="16"/>
      <c r="K93" s="16"/>
      <c r="L93" s="30"/>
      <c r="M93" s="158" t="s">
        <v>186</v>
      </c>
      <c r="N93" s="33">
        <v>0.0475</v>
      </c>
      <c r="O93" s="21">
        <v>31</v>
      </c>
      <c r="P93" s="11">
        <v>81.96</v>
      </c>
      <c r="Q93" s="70"/>
      <c r="R93" s="32"/>
      <c r="S93" s="16"/>
    </row>
    <row r="94" spans="1:19">
      <c r="A94" s="15"/>
      <c r="B94" s="16"/>
      <c r="C94" s="16"/>
      <c r="D94" s="11"/>
      <c r="E94" s="16"/>
      <c r="F94" s="29"/>
      <c r="G94" s="30"/>
      <c r="H94" s="30">
        <v>44520</v>
      </c>
      <c r="I94" s="15"/>
      <c r="J94" s="16"/>
      <c r="K94" s="16"/>
      <c r="L94" s="30"/>
      <c r="M94" s="158" t="s">
        <v>187</v>
      </c>
      <c r="N94" s="33">
        <v>0.0475</v>
      </c>
      <c r="O94" s="21">
        <v>27</v>
      </c>
      <c r="P94" s="11">
        <v>69.86</v>
      </c>
      <c r="Q94" s="70"/>
      <c r="R94" s="32"/>
      <c r="S94" s="16"/>
    </row>
    <row r="95" spans="1:19">
      <c r="A95" s="15"/>
      <c r="B95" s="16"/>
      <c r="C95" s="16"/>
      <c r="D95" s="11"/>
      <c r="E95" s="16"/>
      <c r="F95" s="29"/>
      <c r="G95" s="30"/>
      <c r="H95" s="30">
        <v>44547</v>
      </c>
      <c r="I95" s="15"/>
      <c r="J95" s="16"/>
      <c r="K95" s="16"/>
      <c r="L95" s="30"/>
      <c r="M95" s="158" t="s">
        <v>188</v>
      </c>
      <c r="N95" s="33">
        <v>0.0475</v>
      </c>
      <c r="O95" s="21">
        <v>34</v>
      </c>
      <c r="P95" s="11">
        <v>86.03</v>
      </c>
      <c r="Q95" s="70"/>
      <c r="R95" s="32"/>
      <c r="S95" s="16"/>
    </row>
    <row r="96" spans="1:19">
      <c r="A96" s="15"/>
      <c r="B96" s="16"/>
      <c r="C96" s="16"/>
      <c r="D96" s="11"/>
      <c r="E96" s="16"/>
      <c r="F96" s="29"/>
      <c r="G96" s="30"/>
      <c r="H96" s="30">
        <v>44582</v>
      </c>
      <c r="I96" s="15"/>
      <c r="J96" s="16"/>
      <c r="K96" s="16"/>
      <c r="L96" s="30"/>
      <c r="M96" s="158" t="s">
        <v>189</v>
      </c>
      <c r="N96" s="33">
        <v>0.0475</v>
      </c>
      <c r="O96" s="21">
        <v>29</v>
      </c>
      <c r="P96" s="11">
        <v>71.7</v>
      </c>
      <c r="Q96" s="70"/>
      <c r="R96" s="32"/>
      <c r="S96" s="16"/>
    </row>
    <row r="97" spans="1:19">
      <c r="A97" s="15"/>
      <c r="B97" s="16"/>
      <c r="C97" s="16"/>
      <c r="D97" s="11"/>
      <c r="E97" s="16"/>
      <c r="F97" s="29"/>
      <c r="G97" s="30"/>
      <c r="H97" s="30">
        <v>44612</v>
      </c>
      <c r="I97" s="15"/>
      <c r="J97" s="16"/>
      <c r="K97" s="16"/>
      <c r="L97" s="30"/>
      <c r="M97" s="158" t="s">
        <v>190</v>
      </c>
      <c r="N97" s="33">
        <v>0.0475</v>
      </c>
      <c r="O97" s="21">
        <v>31</v>
      </c>
      <c r="P97" s="11">
        <v>74.9</v>
      </c>
      <c r="Q97" s="70"/>
      <c r="R97" s="32"/>
      <c r="S97" s="16"/>
    </row>
    <row r="98" spans="1:19">
      <c r="A98" s="15"/>
      <c r="B98" s="16"/>
      <c r="C98" s="16"/>
      <c r="D98" s="11"/>
      <c r="E98" s="16"/>
      <c r="F98" s="29"/>
      <c r="G98" s="30"/>
      <c r="H98" s="30">
        <v>44641</v>
      </c>
      <c r="I98" s="15"/>
      <c r="J98" s="16"/>
      <c r="K98" s="16"/>
      <c r="L98" s="30"/>
      <c r="M98" s="158" t="s">
        <v>191</v>
      </c>
      <c r="N98" s="33">
        <v>0.0475</v>
      </c>
      <c r="O98" s="21">
        <v>28</v>
      </c>
      <c r="P98" s="11">
        <v>65.95</v>
      </c>
      <c r="Q98" s="70"/>
      <c r="R98" s="32"/>
      <c r="S98" s="16"/>
    </row>
    <row r="99" spans="1:19">
      <c r="A99" s="15"/>
      <c r="B99" s="16"/>
      <c r="C99" s="16"/>
      <c r="D99" s="11"/>
      <c r="E99" s="16"/>
      <c r="F99" s="29"/>
      <c r="G99" s="30"/>
      <c r="H99" s="30">
        <v>44670</v>
      </c>
      <c r="I99" s="15"/>
      <c r="J99" s="16"/>
      <c r="K99" s="16"/>
      <c r="L99" s="30"/>
      <c r="M99" s="158" t="s">
        <v>192</v>
      </c>
      <c r="N99" s="33">
        <v>0.0475</v>
      </c>
      <c r="O99" s="21">
        <v>59</v>
      </c>
      <c r="P99" s="11">
        <v>135.7</v>
      </c>
      <c r="Q99" s="70"/>
      <c r="R99" s="32"/>
      <c r="S99" s="16"/>
    </row>
    <row r="100" spans="1:19">
      <c r="A100" s="15"/>
      <c r="B100" s="16"/>
      <c r="C100" s="16"/>
      <c r="D100" s="11"/>
      <c r="E100" s="16"/>
      <c r="F100" s="29"/>
      <c r="G100" s="30"/>
      <c r="H100" s="30">
        <v>44730</v>
      </c>
      <c r="I100" s="15"/>
      <c r="J100" s="16"/>
      <c r="K100" s="16"/>
      <c r="L100" s="30"/>
      <c r="M100" s="158" t="s">
        <v>193</v>
      </c>
      <c r="N100" s="33">
        <v>0.0475</v>
      </c>
      <c r="O100" s="21">
        <v>30</v>
      </c>
      <c r="P100" s="11">
        <v>67.36</v>
      </c>
      <c r="Q100" s="70"/>
      <c r="R100" s="32"/>
      <c r="S100" s="16"/>
    </row>
    <row r="101" spans="1:19">
      <c r="A101" s="15"/>
      <c r="B101" s="16"/>
      <c r="C101" s="16"/>
      <c r="D101" s="11"/>
      <c r="E101" s="16"/>
      <c r="F101" s="29"/>
      <c r="G101" s="30"/>
      <c r="H101" s="30">
        <v>44760</v>
      </c>
      <c r="I101" s="15"/>
      <c r="J101" s="16"/>
      <c r="K101" s="16"/>
      <c r="L101" s="30"/>
      <c r="M101" s="158" t="s">
        <v>194</v>
      </c>
      <c r="N101" s="33">
        <v>0.0475</v>
      </c>
      <c r="O101" s="21">
        <v>32</v>
      </c>
      <c r="P101" s="11">
        <v>69.99</v>
      </c>
      <c r="Q101" s="70"/>
      <c r="R101" s="32"/>
      <c r="S101" s="16"/>
    </row>
    <row r="102" spans="1:19">
      <c r="A102" s="15"/>
      <c r="B102" s="16"/>
      <c r="C102" s="16"/>
      <c r="D102" s="11"/>
      <c r="E102" s="16"/>
      <c r="F102" s="29"/>
      <c r="G102" s="30"/>
      <c r="H102" s="30">
        <v>44793</v>
      </c>
      <c r="I102" s="15"/>
      <c r="J102" s="16"/>
      <c r="K102" s="16"/>
      <c r="L102" s="30"/>
      <c r="M102" s="158" t="s">
        <v>195</v>
      </c>
      <c r="N102" s="33">
        <v>0.0475</v>
      </c>
      <c r="O102" s="21">
        <v>52</v>
      </c>
      <c r="P102" s="11">
        <v>110.75</v>
      </c>
      <c r="Q102" s="70"/>
      <c r="R102" s="32"/>
      <c r="S102" s="16"/>
    </row>
    <row r="103" spans="1:19">
      <c r="A103" s="15"/>
      <c r="B103" s="16"/>
      <c r="C103" s="16"/>
      <c r="D103" s="11"/>
      <c r="E103" s="16"/>
      <c r="F103" s="29"/>
      <c r="G103" s="30"/>
      <c r="H103" s="30">
        <v>44846</v>
      </c>
      <c r="I103" s="15"/>
      <c r="J103" s="16"/>
      <c r="K103" s="16"/>
      <c r="L103" s="30"/>
      <c r="M103" s="158" t="s">
        <v>196</v>
      </c>
      <c r="N103" s="33">
        <v>0.0475</v>
      </c>
      <c r="O103" s="21">
        <v>35</v>
      </c>
      <c r="P103" s="11">
        <v>69.93</v>
      </c>
      <c r="Q103" s="70"/>
      <c r="R103" s="32"/>
      <c r="S103" s="16"/>
    </row>
    <row r="104" spans="1:19">
      <c r="A104" s="15"/>
      <c r="B104" s="16"/>
      <c r="C104" s="16"/>
      <c r="D104" s="11"/>
      <c r="E104" s="16"/>
      <c r="F104" s="29"/>
      <c r="G104" s="30"/>
      <c r="H104" s="30">
        <v>44882</v>
      </c>
      <c r="I104" s="15"/>
      <c r="J104" s="16"/>
      <c r="K104" s="16"/>
      <c r="L104" s="30"/>
      <c r="M104" s="158" t="s">
        <v>197</v>
      </c>
      <c r="N104" s="33">
        <v>0.0475</v>
      </c>
      <c r="O104" s="21">
        <v>25</v>
      </c>
      <c r="P104" s="11">
        <v>48.46</v>
      </c>
      <c r="Q104" s="70"/>
      <c r="R104" s="32"/>
      <c r="S104" s="16"/>
    </row>
    <row r="105" spans="1:19">
      <c r="A105" s="15"/>
      <c r="B105" s="16"/>
      <c r="C105" s="16"/>
      <c r="D105" s="11"/>
      <c r="E105" s="16"/>
      <c r="F105" s="29"/>
      <c r="G105" s="30"/>
      <c r="H105" s="30">
        <v>44907</v>
      </c>
      <c r="I105" s="15"/>
      <c r="J105" s="16"/>
      <c r="K105" s="16"/>
      <c r="L105" s="30"/>
      <c r="M105" s="158" t="s">
        <v>198</v>
      </c>
      <c r="N105" s="33">
        <v>0.0475</v>
      </c>
      <c r="O105" s="21">
        <v>68</v>
      </c>
      <c r="P105" s="11">
        <v>127.79</v>
      </c>
      <c r="Q105" s="70"/>
      <c r="R105" s="32"/>
      <c r="S105" s="16"/>
    </row>
    <row r="106" spans="1:19">
      <c r="A106" s="15"/>
      <c r="B106" s="16"/>
      <c r="C106" s="16"/>
      <c r="D106" s="11"/>
      <c r="E106" s="16"/>
      <c r="F106" s="29"/>
      <c r="G106" s="30"/>
      <c r="H106" s="30">
        <v>44977</v>
      </c>
      <c r="I106" s="15"/>
      <c r="J106" s="16"/>
      <c r="K106" s="16"/>
      <c r="L106" s="30"/>
      <c r="M106" s="158" t="s">
        <v>199</v>
      </c>
      <c r="N106" s="33">
        <v>0.0475</v>
      </c>
      <c r="O106" s="21">
        <v>30</v>
      </c>
      <c r="P106" s="11">
        <v>54.59</v>
      </c>
      <c r="Q106" s="70"/>
      <c r="R106" s="32"/>
      <c r="S106" s="16"/>
    </row>
    <row r="107" spans="1:19">
      <c r="A107" s="15"/>
      <c r="B107" s="16"/>
      <c r="C107" s="16"/>
      <c r="D107" s="11"/>
      <c r="E107" s="16"/>
      <c r="F107" s="29"/>
      <c r="G107" s="30"/>
      <c r="H107" s="30">
        <v>45005</v>
      </c>
      <c r="I107" s="15"/>
      <c r="J107" s="16"/>
      <c r="K107" s="16"/>
      <c r="L107" s="30"/>
      <c r="M107" s="158" t="s">
        <v>200</v>
      </c>
      <c r="N107" s="33">
        <v>0.0475</v>
      </c>
      <c r="O107" s="21">
        <v>30</v>
      </c>
      <c r="P107" s="11">
        <v>52.42</v>
      </c>
      <c r="Q107" s="70"/>
      <c r="R107" s="32"/>
      <c r="S107" s="16"/>
    </row>
    <row r="108" spans="1:19">
      <c r="A108" s="15"/>
      <c r="B108" s="16"/>
      <c r="C108" s="16"/>
      <c r="D108" s="11"/>
      <c r="E108" s="16"/>
      <c r="F108" s="29"/>
      <c r="G108" s="30"/>
      <c r="H108" s="30">
        <v>45036</v>
      </c>
      <c r="I108" s="15"/>
      <c r="J108" s="16"/>
      <c r="K108" s="16"/>
      <c r="L108" s="30"/>
      <c r="M108" s="158" t="s">
        <v>201</v>
      </c>
      <c r="N108" s="33">
        <v>0.0475</v>
      </c>
      <c r="O108" s="21">
        <v>31</v>
      </c>
      <c r="P108" s="11">
        <v>52.19</v>
      </c>
      <c r="Q108" s="70"/>
      <c r="R108" s="32"/>
      <c r="S108" s="16"/>
    </row>
    <row r="109" spans="1:19">
      <c r="A109" s="15"/>
      <c r="B109" s="16"/>
      <c r="C109" s="16"/>
      <c r="D109" s="11"/>
      <c r="E109" s="16"/>
      <c r="F109" s="29"/>
      <c r="G109" s="30"/>
      <c r="H109" s="30">
        <v>45067</v>
      </c>
      <c r="I109" s="15"/>
      <c r="J109" s="16"/>
      <c r="K109" s="16"/>
      <c r="L109" s="30"/>
      <c r="M109" s="158" t="s">
        <v>202</v>
      </c>
      <c r="N109" s="33">
        <v>0.0475</v>
      </c>
      <c r="O109" s="21">
        <v>28</v>
      </c>
      <c r="P109" s="11">
        <v>45.45</v>
      </c>
      <c r="Q109" s="70"/>
      <c r="R109" s="32"/>
      <c r="S109" s="16"/>
    </row>
    <row r="110" spans="1:19">
      <c r="A110" s="15"/>
      <c r="B110" s="16"/>
      <c r="C110" s="16"/>
      <c r="D110" s="11"/>
      <c r="E110" s="16"/>
      <c r="F110" s="29"/>
      <c r="G110" s="30"/>
      <c r="H110" s="30">
        <v>45096</v>
      </c>
      <c r="I110" s="15"/>
      <c r="J110" s="16"/>
      <c r="K110" s="16"/>
      <c r="L110" s="30"/>
      <c r="M110" s="158" t="s">
        <v>203</v>
      </c>
      <c r="N110" s="33">
        <v>0.0475</v>
      </c>
      <c r="O110" s="21">
        <v>58</v>
      </c>
      <c r="P110" s="11">
        <v>91.45</v>
      </c>
      <c r="Q110" s="70"/>
      <c r="R110" s="32"/>
      <c r="S110" s="16"/>
    </row>
    <row r="111" spans="1:19">
      <c r="A111" s="15"/>
      <c r="B111" s="16"/>
      <c r="C111" s="16"/>
      <c r="D111" s="11"/>
      <c r="E111" s="16"/>
      <c r="F111" s="29"/>
      <c r="G111" s="30"/>
      <c r="H111" s="30">
        <v>45155</v>
      </c>
      <c r="I111" s="15"/>
      <c r="J111" s="16"/>
      <c r="K111" s="16"/>
      <c r="L111" s="30"/>
      <c r="M111" s="158" t="s">
        <v>204</v>
      </c>
      <c r="N111" s="33">
        <v>0.0475</v>
      </c>
      <c r="O111" s="21">
        <v>29</v>
      </c>
      <c r="P111" s="11">
        <v>44</v>
      </c>
      <c r="Q111" s="70"/>
      <c r="R111" s="32"/>
      <c r="S111" s="16"/>
    </row>
    <row r="112" spans="1:19">
      <c r="A112" s="15"/>
      <c r="B112" s="16"/>
      <c r="C112" s="16"/>
      <c r="D112" s="11"/>
      <c r="E112" s="16"/>
      <c r="F112" s="29"/>
      <c r="G112" s="30"/>
      <c r="H112" s="30">
        <v>45185</v>
      </c>
      <c r="I112" s="15"/>
      <c r="J112" s="16"/>
      <c r="K112" s="16"/>
      <c r="L112" s="30"/>
      <c r="M112" s="158" t="s">
        <v>205</v>
      </c>
      <c r="N112" s="33">
        <v>0.0475</v>
      </c>
      <c r="O112" s="21">
        <v>32</v>
      </c>
      <c r="P112" s="11">
        <v>46.02</v>
      </c>
      <c r="Q112" s="70"/>
      <c r="R112" s="32"/>
      <c r="S112" s="16"/>
    </row>
    <row r="113" spans="1:19">
      <c r="A113" s="15"/>
      <c r="B113" s="16"/>
      <c r="C113" s="16"/>
      <c r="D113" s="11"/>
      <c r="E113" s="16"/>
      <c r="F113" s="29"/>
      <c r="G113" s="30"/>
      <c r="H113" s="30">
        <v>45217</v>
      </c>
      <c r="I113" s="15"/>
      <c r="J113" s="16"/>
      <c r="K113" s="16"/>
      <c r="L113" s="30"/>
      <c r="M113" s="158" t="s">
        <v>206</v>
      </c>
      <c r="N113" s="33">
        <v>0.0475</v>
      </c>
      <c r="O113" s="21">
        <v>27</v>
      </c>
      <c r="P113" s="11">
        <v>37.14</v>
      </c>
      <c r="Q113" s="70"/>
      <c r="R113" s="32"/>
      <c r="S113" s="16"/>
    </row>
    <row r="114" ht="28" customHeight="true" spans="1:19">
      <c r="A114" s="15">
        <f>MAX($A$3:A113)+1</f>
        <v>62</v>
      </c>
      <c r="B114" s="16" t="s">
        <v>23</v>
      </c>
      <c r="C114" s="16" t="s">
        <v>207</v>
      </c>
      <c r="D114" s="11">
        <v>25000</v>
      </c>
      <c r="E114" s="16" t="s">
        <v>208</v>
      </c>
      <c r="F114" s="29">
        <v>0.0475</v>
      </c>
      <c r="G114" s="30">
        <v>44160</v>
      </c>
      <c r="H114" s="30">
        <v>44160</v>
      </c>
      <c r="I114" s="9" t="s">
        <v>45</v>
      </c>
      <c r="J114" s="10" t="s">
        <v>33</v>
      </c>
      <c r="K114" s="10" t="s">
        <v>209</v>
      </c>
      <c r="L114" s="30">
        <v>45255</v>
      </c>
      <c r="M114" s="11">
        <v>25000</v>
      </c>
      <c r="N114" s="26">
        <v>0.0475</v>
      </c>
      <c r="O114" s="9">
        <v>338</v>
      </c>
      <c r="P114" s="11">
        <v>1114.93</v>
      </c>
      <c r="Q114" s="67" t="s">
        <v>29</v>
      </c>
      <c r="R114" s="71">
        <v>45232</v>
      </c>
      <c r="S114" s="16" t="s">
        <v>210</v>
      </c>
    </row>
    <row r="115" ht="28" customHeight="true" spans="1:19">
      <c r="A115" s="15"/>
      <c r="B115" s="16"/>
      <c r="C115" s="16"/>
      <c r="D115" s="11"/>
      <c r="E115" s="16"/>
      <c r="F115" s="29"/>
      <c r="G115" s="30"/>
      <c r="H115" s="27">
        <v>44503</v>
      </c>
      <c r="I115" s="9"/>
      <c r="J115" s="10"/>
      <c r="K115" s="10"/>
      <c r="L115" s="30"/>
      <c r="M115" s="158" t="s">
        <v>211</v>
      </c>
      <c r="N115" s="26">
        <v>0.0475</v>
      </c>
      <c r="O115" s="9">
        <v>719</v>
      </c>
      <c r="P115" s="11">
        <v>1233.28</v>
      </c>
      <c r="Q115" s="68"/>
      <c r="R115" s="71"/>
      <c r="S115" s="16"/>
    </row>
    <row r="116" ht="51" spans="1:19">
      <c r="A116" s="9">
        <f>MAX($A$3:A115)+1</f>
        <v>63</v>
      </c>
      <c r="B116" s="10" t="s">
        <v>23</v>
      </c>
      <c r="C116" s="10" t="s">
        <v>212</v>
      </c>
      <c r="D116" s="11">
        <v>20000</v>
      </c>
      <c r="E116" s="10" t="s">
        <v>39</v>
      </c>
      <c r="F116" s="26">
        <v>0.0475</v>
      </c>
      <c r="G116" s="27">
        <v>44193</v>
      </c>
      <c r="H116" s="27">
        <v>44193</v>
      </c>
      <c r="I116" s="10" t="s">
        <v>45</v>
      </c>
      <c r="J116" s="10" t="s">
        <v>27</v>
      </c>
      <c r="K116" s="10" t="s">
        <v>213</v>
      </c>
      <c r="L116" s="27">
        <v>45288</v>
      </c>
      <c r="M116" s="11">
        <v>20000</v>
      </c>
      <c r="N116" s="26">
        <v>0.0475</v>
      </c>
      <c r="O116" s="9">
        <v>1079</v>
      </c>
      <c r="P116" s="11">
        <v>2847.36</v>
      </c>
      <c r="Q116" s="53" t="s">
        <v>29</v>
      </c>
      <c r="R116" s="72">
        <v>45287</v>
      </c>
      <c r="S116" s="9"/>
    </row>
    <row r="117" ht="51" spans="1:19">
      <c r="A117" s="9">
        <f>MAX($A$3:A116)+1</f>
        <v>64</v>
      </c>
      <c r="B117" s="10" t="s">
        <v>23</v>
      </c>
      <c r="C117" s="10" t="s">
        <v>214</v>
      </c>
      <c r="D117" s="11">
        <v>10000</v>
      </c>
      <c r="E117" s="38" t="s">
        <v>39</v>
      </c>
      <c r="F117" s="26">
        <v>0.0475</v>
      </c>
      <c r="G117" s="27">
        <v>44194</v>
      </c>
      <c r="H117" s="27">
        <v>44194</v>
      </c>
      <c r="I117" s="10" t="s">
        <v>45</v>
      </c>
      <c r="J117" s="10" t="s">
        <v>27</v>
      </c>
      <c r="K117" s="10" t="s">
        <v>215</v>
      </c>
      <c r="L117" s="27">
        <v>45289</v>
      </c>
      <c r="M117" s="11">
        <v>10000</v>
      </c>
      <c r="N117" s="26">
        <v>0.0475</v>
      </c>
      <c r="O117" s="9">
        <v>1077</v>
      </c>
      <c r="P117" s="11">
        <v>1421.04</v>
      </c>
      <c r="Q117" s="53" t="s">
        <v>29</v>
      </c>
      <c r="R117" s="72">
        <v>45286</v>
      </c>
      <c r="S117" s="10"/>
    </row>
    <row r="118" ht="51" spans="1:19">
      <c r="A118" s="9">
        <f>MAX($A$3:A117)+1</f>
        <v>65</v>
      </c>
      <c r="B118" s="10" t="s">
        <v>23</v>
      </c>
      <c r="C118" s="10" t="s">
        <v>216</v>
      </c>
      <c r="D118" s="11">
        <v>10000</v>
      </c>
      <c r="E118" s="10" t="s">
        <v>31</v>
      </c>
      <c r="F118" s="26">
        <v>0.0365</v>
      </c>
      <c r="G118" s="27">
        <v>44910</v>
      </c>
      <c r="H118" s="27">
        <v>44910</v>
      </c>
      <c r="I118" s="10" t="s">
        <v>32</v>
      </c>
      <c r="J118" s="10" t="s">
        <v>27</v>
      </c>
      <c r="K118" s="38" t="s">
        <v>217</v>
      </c>
      <c r="L118" s="27">
        <v>45275</v>
      </c>
      <c r="M118" s="11">
        <v>10000</v>
      </c>
      <c r="N118" s="26">
        <v>0.0365</v>
      </c>
      <c r="O118" s="9">
        <v>350</v>
      </c>
      <c r="P118" s="11">
        <v>354.86</v>
      </c>
      <c r="Q118" s="53" t="s">
        <v>29</v>
      </c>
      <c r="R118" s="72">
        <v>45265</v>
      </c>
      <c r="S118" s="10"/>
    </row>
    <row r="119" ht="51" spans="1:19">
      <c r="A119" s="9">
        <f>MAX($A$3:A118)+1</f>
        <v>66</v>
      </c>
      <c r="B119" s="10" t="s">
        <v>23</v>
      </c>
      <c r="C119" s="10" t="s">
        <v>218</v>
      </c>
      <c r="D119" s="11">
        <v>30000</v>
      </c>
      <c r="E119" s="10" t="s">
        <v>31</v>
      </c>
      <c r="F119" s="26">
        <v>0.0365</v>
      </c>
      <c r="G119" s="27">
        <v>44918</v>
      </c>
      <c r="H119" s="27">
        <v>44918</v>
      </c>
      <c r="I119" s="10" t="s">
        <v>32</v>
      </c>
      <c r="J119" s="10" t="s">
        <v>33</v>
      </c>
      <c r="K119" s="38" t="s">
        <v>219</v>
      </c>
      <c r="L119" s="27">
        <v>45283</v>
      </c>
      <c r="M119" s="11">
        <v>30000</v>
      </c>
      <c r="N119" s="26">
        <v>0.0365</v>
      </c>
      <c r="O119" s="9">
        <v>356</v>
      </c>
      <c r="P119" s="11">
        <v>1082.83</v>
      </c>
      <c r="Q119" s="53" t="s">
        <v>29</v>
      </c>
      <c r="R119" s="72">
        <v>45279</v>
      </c>
      <c r="S119" s="10"/>
    </row>
    <row r="120" ht="51" spans="1:19">
      <c r="A120" s="9">
        <f>MAX($A$3:A119)+1</f>
        <v>67</v>
      </c>
      <c r="B120" s="10" t="s">
        <v>23</v>
      </c>
      <c r="C120" s="10" t="s">
        <v>220</v>
      </c>
      <c r="D120" s="11">
        <v>30000</v>
      </c>
      <c r="E120" s="10" t="s">
        <v>221</v>
      </c>
      <c r="F120" s="26">
        <v>0.0385</v>
      </c>
      <c r="G120" s="27">
        <v>44536</v>
      </c>
      <c r="H120" s="27">
        <v>44536</v>
      </c>
      <c r="I120" s="10" t="s">
        <v>26</v>
      </c>
      <c r="J120" s="10" t="s">
        <v>33</v>
      </c>
      <c r="K120" s="38" t="s">
        <v>222</v>
      </c>
      <c r="L120" s="27">
        <v>45266</v>
      </c>
      <c r="M120" s="11">
        <v>30000</v>
      </c>
      <c r="N120" s="26">
        <v>0.0385</v>
      </c>
      <c r="O120" s="9">
        <v>360</v>
      </c>
      <c r="P120" s="11">
        <v>1155</v>
      </c>
      <c r="Q120" s="53" t="s">
        <v>29</v>
      </c>
      <c r="R120" s="72">
        <v>45261</v>
      </c>
      <c r="S120" s="10" t="s">
        <v>223</v>
      </c>
    </row>
    <row r="121" ht="51" spans="1:19">
      <c r="A121" s="9">
        <f>MAX($A$3:A120)+1</f>
        <v>68</v>
      </c>
      <c r="B121" s="10" t="s">
        <v>23</v>
      </c>
      <c r="C121" s="10" t="s">
        <v>224</v>
      </c>
      <c r="D121" s="11">
        <v>10000</v>
      </c>
      <c r="E121" s="62" t="s">
        <v>39</v>
      </c>
      <c r="F121" s="28">
        <v>0.0365</v>
      </c>
      <c r="G121" s="27">
        <v>44911</v>
      </c>
      <c r="H121" s="27">
        <v>44911</v>
      </c>
      <c r="I121" s="10" t="s">
        <v>32</v>
      </c>
      <c r="J121" s="10" t="s">
        <v>27</v>
      </c>
      <c r="K121" s="10" t="s">
        <v>225</v>
      </c>
      <c r="L121" s="27">
        <v>45269</v>
      </c>
      <c r="M121" s="11">
        <v>10000</v>
      </c>
      <c r="N121" s="26">
        <v>0.0365</v>
      </c>
      <c r="O121" s="9">
        <v>350</v>
      </c>
      <c r="P121" s="11">
        <v>354.86</v>
      </c>
      <c r="Q121" s="53" t="s">
        <v>29</v>
      </c>
      <c r="R121" s="72">
        <v>45266</v>
      </c>
      <c r="S121" s="10"/>
    </row>
    <row r="122" ht="51" spans="1:19">
      <c r="A122" s="9">
        <f>MAX($A$3:A121)+1</f>
        <v>69</v>
      </c>
      <c r="B122" s="10" t="s">
        <v>23</v>
      </c>
      <c r="C122" s="10" t="s">
        <v>226</v>
      </c>
      <c r="D122" s="11">
        <v>3000</v>
      </c>
      <c r="E122" s="12" t="s">
        <v>67</v>
      </c>
      <c r="F122" s="28">
        <v>0.0365</v>
      </c>
      <c r="G122" s="27">
        <v>44905</v>
      </c>
      <c r="H122" s="27">
        <v>44905</v>
      </c>
      <c r="I122" s="10" t="s">
        <v>32</v>
      </c>
      <c r="J122" s="10" t="s">
        <v>27</v>
      </c>
      <c r="K122" s="10" t="s">
        <v>227</v>
      </c>
      <c r="L122" s="27">
        <v>45269</v>
      </c>
      <c r="M122" s="11">
        <v>3000</v>
      </c>
      <c r="N122" s="26">
        <v>0.0365</v>
      </c>
      <c r="O122" s="9">
        <v>359</v>
      </c>
      <c r="P122" s="11">
        <v>109.2</v>
      </c>
      <c r="Q122" s="53" t="s">
        <v>29</v>
      </c>
      <c r="R122" s="72">
        <v>45269</v>
      </c>
      <c r="S122" s="10"/>
    </row>
    <row r="123" ht="51" spans="1:19">
      <c r="A123" s="9">
        <f>MAX($A$3:A122)+1</f>
        <v>70</v>
      </c>
      <c r="B123" s="10" t="s">
        <v>23</v>
      </c>
      <c r="C123" s="12" t="s">
        <v>228</v>
      </c>
      <c r="D123" s="11">
        <v>50000</v>
      </c>
      <c r="E123" s="12" t="s">
        <v>60</v>
      </c>
      <c r="F123" s="28">
        <v>0.0355</v>
      </c>
      <c r="G123" s="63">
        <v>45128</v>
      </c>
      <c r="H123" s="63">
        <v>45128</v>
      </c>
      <c r="I123" s="10" t="s">
        <v>32</v>
      </c>
      <c r="J123" s="10" t="s">
        <v>27</v>
      </c>
      <c r="K123" s="12" t="s">
        <v>229</v>
      </c>
      <c r="L123" s="63">
        <v>45493</v>
      </c>
      <c r="M123" s="11">
        <v>50000</v>
      </c>
      <c r="N123" s="26">
        <v>0.0355</v>
      </c>
      <c r="O123" s="9">
        <v>148</v>
      </c>
      <c r="P123" s="11">
        <v>729.72</v>
      </c>
      <c r="Q123" s="53" t="s">
        <v>29</v>
      </c>
      <c r="R123" s="73">
        <v>45279</v>
      </c>
      <c r="S123" s="10"/>
    </row>
    <row r="124" ht="51" spans="1:19">
      <c r="A124" s="9">
        <f>MAX($A$3:A123)+1</f>
        <v>71</v>
      </c>
      <c r="B124" s="9" t="s">
        <v>23</v>
      </c>
      <c r="C124" s="10" t="s">
        <v>230</v>
      </c>
      <c r="D124" s="11">
        <v>30000</v>
      </c>
      <c r="E124" s="10" t="s">
        <v>39</v>
      </c>
      <c r="F124" s="26">
        <v>0.0475</v>
      </c>
      <c r="G124" s="27">
        <v>44179</v>
      </c>
      <c r="H124" s="27">
        <v>44179</v>
      </c>
      <c r="I124" s="10" t="s">
        <v>45</v>
      </c>
      <c r="J124" s="10" t="s">
        <v>27</v>
      </c>
      <c r="K124" s="10" t="s">
        <v>231</v>
      </c>
      <c r="L124" s="27">
        <v>45274</v>
      </c>
      <c r="M124" s="11">
        <v>30000</v>
      </c>
      <c r="N124" s="26">
        <v>0.0475</v>
      </c>
      <c r="O124" s="9">
        <v>1073</v>
      </c>
      <c r="P124" s="11">
        <v>4247.29</v>
      </c>
      <c r="Q124" s="53" t="s">
        <v>29</v>
      </c>
      <c r="R124" s="72">
        <v>45267</v>
      </c>
      <c r="S124" s="9"/>
    </row>
    <row r="125" ht="51" spans="1:19">
      <c r="A125" s="9">
        <f>MAX($A$3:A124)+1</f>
        <v>72</v>
      </c>
      <c r="B125" s="10" t="s">
        <v>23</v>
      </c>
      <c r="C125" s="10" t="s">
        <v>232</v>
      </c>
      <c r="D125" s="11">
        <v>3000</v>
      </c>
      <c r="E125" s="10" t="s">
        <v>233</v>
      </c>
      <c r="F125" s="26">
        <v>0.0355</v>
      </c>
      <c r="G125" s="27">
        <v>45142</v>
      </c>
      <c r="H125" s="27">
        <v>45142</v>
      </c>
      <c r="I125" s="10" t="s">
        <v>32</v>
      </c>
      <c r="J125" s="10" t="s">
        <v>27</v>
      </c>
      <c r="K125" s="10" t="s">
        <v>234</v>
      </c>
      <c r="L125" s="27">
        <v>45508</v>
      </c>
      <c r="M125" s="11">
        <v>3000</v>
      </c>
      <c r="N125" s="26">
        <v>0.0355</v>
      </c>
      <c r="O125" s="9">
        <v>127</v>
      </c>
      <c r="P125" s="11">
        <v>37.57</v>
      </c>
      <c r="Q125" s="53" t="s">
        <v>29</v>
      </c>
      <c r="R125" s="72">
        <v>45271</v>
      </c>
      <c r="S125" s="9"/>
    </row>
    <row r="126" ht="51" spans="1:19">
      <c r="A126" s="9">
        <f>MAX($A$3:A125)+1</f>
        <v>73</v>
      </c>
      <c r="B126" s="10" t="s">
        <v>23</v>
      </c>
      <c r="C126" s="10" t="s">
        <v>235</v>
      </c>
      <c r="D126" s="11">
        <v>20000</v>
      </c>
      <c r="E126" s="10" t="s">
        <v>39</v>
      </c>
      <c r="F126" s="26">
        <v>0.043</v>
      </c>
      <c r="G126" s="27">
        <v>44544</v>
      </c>
      <c r="H126" s="27">
        <v>44544</v>
      </c>
      <c r="I126" s="10" t="s">
        <v>26</v>
      </c>
      <c r="J126" s="10" t="s">
        <v>27</v>
      </c>
      <c r="K126" s="10" t="s">
        <v>236</v>
      </c>
      <c r="L126" s="27">
        <v>45274</v>
      </c>
      <c r="M126" s="11">
        <v>20000</v>
      </c>
      <c r="N126" s="26">
        <v>0.043</v>
      </c>
      <c r="O126" s="9">
        <v>351</v>
      </c>
      <c r="P126" s="11">
        <v>838.5</v>
      </c>
      <c r="Q126" s="53" t="s">
        <v>29</v>
      </c>
      <c r="R126" s="72">
        <v>45265</v>
      </c>
      <c r="S126" s="10" t="s">
        <v>237</v>
      </c>
    </row>
    <row r="127" ht="51" spans="1:19">
      <c r="A127" s="9"/>
      <c r="B127" s="10"/>
      <c r="C127" s="10"/>
      <c r="D127" s="11"/>
      <c r="E127" s="10"/>
      <c r="F127" s="26"/>
      <c r="G127" s="27"/>
      <c r="H127" s="27">
        <v>44900</v>
      </c>
      <c r="I127" s="10"/>
      <c r="J127" s="10"/>
      <c r="K127" s="10"/>
      <c r="L127" s="27"/>
      <c r="M127" s="158" t="s">
        <v>47</v>
      </c>
      <c r="N127" s="26">
        <v>0.043</v>
      </c>
      <c r="O127" s="9">
        <v>9</v>
      </c>
      <c r="P127" s="11">
        <v>10.75</v>
      </c>
      <c r="Q127" s="53" t="s">
        <v>29</v>
      </c>
      <c r="R127" s="72"/>
      <c r="S127" s="10"/>
    </row>
    <row r="128" ht="51" spans="1:19">
      <c r="A128" s="58">
        <f>MAX($A$3:A127)+1</f>
        <v>74</v>
      </c>
      <c r="B128" s="59" t="s">
        <v>23</v>
      </c>
      <c r="C128" s="60" t="s">
        <v>238</v>
      </c>
      <c r="D128" s="61">
        <v>10000</v>
      </c>
      <c r="E128" s="60" t="s">
        <v>39</v>
      </c>
      <c r="F128" s="64">
        <v>0.0345</v>
      </c>
      <c r="G128" s="65">
        <v>45225</v>
      </c>
      <c r="H128" s="65">
        <v>45225</v>
      </c>
      <c r="I128" s="10" t="s">
        <v>32</v>
      </c>
      <c r="J128" s="10" t="s">
        <v>27</v>
      </c>
      <c r="K128" s="60" t="s">
        <v>239</v>
      </c>
      <c r="L128" s="65">
        <v>45591</v>
      </c>
      <c r="M128" s="11">
        <v>10000</v>
      </c>
      <c r="N128" s="48">
        <v>0.0345</v>
      </c>
      <c r="O128" s="9">
        <v>39</v>
      </c>
      <c r="P128" s="11">
        <v>37.38</v>
      </c>
      <c r="Q128" s="53" t="s">
        <v>29</v>
      </c>
      <c r="R128" s="72">
        <v>45265</v>
      </c>
      <c r="S128" s="10"/>
    </row>
    <row r="129" ht="51" spans="1:19">
      <c r="A129" s="58">
        <f>MAX($A$3:A128)+1</f>
        <v>75</v>
      </c>
      <c r="B129" s="59" t="s">
        <v>23</v>
      </c>
      <c r="C129" s="60" t="s">
        <v>240</v>
      </c>
      <c r="D129" s="61">
        <v>30000</v>
      </c>
      <c r="E129" s="60" t="s">
        <v>241</v>
      </c>
      <c r="F129" s="64">
        <v>0.043</v>
      </c>
      <c r="G129" s="65">
        <v>45027</v>
      </c>
      <c r="H129" s="65">
        <v>45027</v>
      </c>
      <c r="I129" s="10" t="s">
        <v>45</v>
      </c>
      <c r="J129" s="10" t="s">
        <v>27</v>
      </c>
      <c r="K129" s="60" t="s">
        <v>242</v>
      </c>
      <c r="L129" s="65">
        <v>46123</v>
      </c>
      <c r="M129" s="11">
        <v>30000</v>
      </c>
      <c r="N129" s="48">
        <v>0.043</v>
      </c>
      <c r="O129" s="9">
        <v>234</v>
      </c>
      <c r="P129" s="11">
        <v>838.5</v>
      </c>
      <c r="Q129" s="53" t="s">
        <v>29</v>
      </c>
      <c r="R129" s="72">
        <v>45265</v>
      </c>
      <c r="S129" s="10"/>
    </row>
    <row r="130" ht="51" spans="1:19">
      <c r="A130" s="58">
        <f>MAX($A$3:A129)+1</f>
        <v>76</v>
      </c>
      <c r="B130" s="59" t="s">
        <v>23</v>
      </c>
      <c r="C130" s="60" t="s">
        <v>59</v>
      </c>
      <c r="D130" s="61">
        <v>1000</v>
      </c>
      <c r="E130" s="60" t="s">
        <v>60</v>
      </c>
      <c r="F130" s="64">
        <v>0.042</v>
      </c>
      <c r="G130" s="65">
        <v>45257</v>
      </c>
      <c r="H130" s="65">
        <v>45257</v>
      </c>
      <c r="I130" s="10" t="s">
        <v>32</v>
      </c>
      <c r="J130" s="10" t="s">
        <v>33</v>
      </c>
      <c r="K130" s="60" t="s">
        <v>61</v>
      </c>
      <c r="L130" s="65">
        <v>45623</v>
      </c>
      <c r="M130" s="11">
        <v>1000</v>
      </c>
      <c r="N130" s="48">
        <v>0.042</v>
      </c>
      <c r="O130" s="9">
        <v>12</v>
      </c>
      <c r="P130" s="11">
        <v>1.4</v>
      </c>
      <c r="Q130" s="53" t="s">
        <v>29</v>
      </c>
      <c r="R130" s="72">
        <v>45269</v>
      </c>
      <c r="S130" s="10"/>
    </row>
    <row r="131" ht="51" spans="1:19">
      <c r="A131" s="58">
        <f>MAX($A$3:A130)+1</f>
        <v>77</v>
      </c>
      <c r="B131" s="59" t="s">
        <v>23</v>
      </c>
      <c r="C131" s="60" t="s">
        <v>243</v>
      </c>
      <c r="D131" s="61">
        <v>50000</v>
      </c>
      <c r="E131" s="60" t="s">
        <v>244</v>
      </c>
      <c r="F131" s="64">
        <v>0.0365</v>
      </c>
      <c r="G131" s="65">
        <v>44907</v>
      </c>
      <c r="H131" s="65">
        <v>44907</v>
      </c>
      <c r="I131" s="10" t="s">
        <v>32</v>
      </c>
      <c r="J131" s="10" t="s">
        <v>33</v>
      </c>
      <c r="K131" s="60" t="s">
        <v>245</v>
      </c>
      <c r="L131" s="65">
        <v>45272</v>
      </c>
      <c r="M131" s="11">
        <v>50000</v>
      </c>
      <c r="N131" s="48">
        <v>0.0365</v>
      </c>
      <c r="O131" s="9">
        <v>360</v>
      </c>
      <c r="P131" s="11">
        <v>1825</v>
      </c>
      <c r="Q131" s="53" t="s">
        <v>29</v>
      </c>
      <c r="R131" s="72">
        <v>45272</v>
      </c>
      <c r="S131" s="10"/>
    </row>
    <row r="132" ht="51" spans="1:19">
      <c r="A132" s="58">
        <f>MAX($A$3:A131)+1</f>
        <v>78</v>
      </c>
      <c r="B132" s="59" t="s">
        <v>23</v>
      </c>
      <c r="C132" s="60" t="s">
        <v>246</v>
      </c>
      <c r="D132" s="61">
        <v>50000</v>
      </c>
      <c r="E132" s="60" t="s">
        <v>39</v>
      </c>
      <c r="F132" s="64">
        <v>0.043</v>
      </c>
      <c r="G132" s="65">
        <v>44912</v>
      </c>
      <c r="H132" s="65">
        <v>44912</v>
      </c>
      <c r="I132" s="10" t="s">
        <v>26</v>
      </c>
      <c r="J132" s="10" t="s">
        <v>33</v>
      </c>
      <c r="K132" s="60" t="s">
        <v>247</v>
      </c>
      <c r="L132" s="65">
        <v>45643</v>
      </c>
      <c r="M132" s="11">
        <v>50000</v>
      </c>
      <c r="N132" s="48">
        <v>0.043</v>
      </c>
      <c r="O132" s="9">
        <v>355</v>
      </c>
      <c r="P132" s="11">
        <v>2120.14</v>
      </c>
      <c r="Q132" s="53" t="s">
        <v>29</v>
      </c>
      <c r="R132" s="72">
        <v>45272</v>
      </c>
      <c r="S132" s="10"/>
    </row>
    <row r="133" ht="51" spans="1:19">
      <c r="A133" s="58">
        <f>MAX($A$3:A132)+1</f>
        <v>79</v>
      </c>
      <c r="B133" s="59" t="s">
        <v>23</v>
      </c>
      <c r="C133" s="60" t="s">
        <v>248</v>
      </c>
      <c r="D133" s="61">
        <v>30000</v>
      </c>
      <c r="E133" s="60" t="s">
        <v>39</v>
      </c>
      <c r="F133" s="64">
        <v>0.0365</v>
      </c>
      <c r="G133" s="65">
        <v>44911</v>
      </c>
      <c r="H133" s="65">
        <v>44911</v>
      </c>
      <c r="I133" s="10" t="s">
        <v>32</v>
      </c>
      <c r="J133" s="10" t="s">
        <v>33</v>
      </c>
      <c r="K133" s="60" t="s">
        <v>249</v>
      </c>
      <c r="L133" s="65">
        <v>45276</v>
      </c>
      <c r="M133" s="11">
        <v>30000</v>
      </c>
      <c r="N133" s="48">
        <v>0.0365</v>
      </c>
      <c r="O133" s="9">
        <v>359</v>
      </c>
      <c r="P133" s="11">
        <v>1091.96</v>
      </c>
      <c r="Q133" s="53" t="s">
        <v>29</v>
      </c>
      <c r="R133" s="72">
        <v>45275</v>
      </c>
      <c r="S133" s="10"/>
    </row>
    <row r="134" ht="51" spans="1:19">
      <c r="A134" s="58">
        <f>MAX($A$3:A133)+1</f>
        <v>80</v>
      </c>
      <c r="B134" s="59" t="s">
        <v>23</v>
      </c>
      <c r="C134" s="60" t="s">
        <v>250</v>
      </c>
      <c r="D134" s="61">
        <v>30000</v>
      </c>
      <c r="E134" s="60" t="s">
        <v>251</v>
      </c>
      <c r="F134" s="64">
        <v>0.0365</v>
      </c>
      <c r="G134" s="65">
        <v>44914</v>
      </c>
      <c r="H134" s="65">
        <v>44914</v>
      </c>
      <c r="I134" s="10" t="s">
        <v>32</v>
      </c>
      <c r="J134" s="10" t="s">
        <v>33</v>
      </c>
      <c r="K134" s="60" t="s">
        <v>89</v>
      </c>
      <c r="L134" s="65">
        <v>45279</v>
      </c>
      <c r="M134" s="11">
        <v>30000</v>
      </c>
      <c r="N134" s="48">
        <v>0.0365</v>
      </c>
      <c r="O134" s="9">
        <v>360</v>
      </c>
      <c r="P134" s="11">
        <v>1095</v>
      </c>
      <c r="Q134" s="53" t="s">
        <v>29</v>
      </c>
      <c r="R134" s="72">
        <v>45279</v>
      </c>
      <c r="S134" s="10"/>
    </row>
    <row r="135" ht="51" spans="1:19">
      <c r="A135" s="58">
        <f>MAX($A$3:A134)+1</f>
        <v>81</v>
      </c>
      <c r="B135" s="59" t="s">
        <v>23</v>
      </c>
      <c r="C135" s="60" t="s">
        <v>252</v>
      </c>
      <c r="D135" s="61">
        <v>50000</v>
      </c>
      <c r="E135" s="60" t="s">
        <v>253</v>
      </c>
      <c r="F135" s="64">
        <v>0.043</v>
      </c>
      <c r="G135" s="65">
        <v>44936</v>
      </c>
      <c r="H135" s="65">
        <v>44936</v>
      </c>
      <c r="I135" s="10" t="s">
        <v>26</v>
      </c>
      <c r="J135" s="10" t="s">
        <v>33</v>
      </c>
      <c r="K135" s="60" t="s">
        <v>254</v>
      </c>
      <c r="L135" s="65">
        <v>45667</v>
      </c>
      <c r="M135" s="11">
        <v>50000</v>
      </c>
      <c r="N135" s="48">
        <v>0.043</v>
      </c>
      <c r="O135" s="9">
        <v>346</v>
      </c>
      <c r="P135" s="11">
        <v>2066.39</v>
      </c>
      <c r="Q135" s="53" t="s">
        <v>29</v>
      </c>
      <c r="R135" s="72">
        <v>45286</v>
      </c>
      <c r="S135" s="10"/>
    </row>
    <row r="136" ht="51" spans="1:19">
      <c r="A136" s="9">
        <f>MAX($A$3:A135)+1</f>
        <v>82</v>
      </c>
      <c r="B136" s="10" t="s">
        <v>23</v>
      </c>
      <c r="C136" s="12" t="s">
        <v>255</v>
      </c>
      <c r="D136" s="11">
        <v>30000</v>
      </c>
      <c r="E136" s="93" t="s">
        <v>128</v>
      </c>
      <c r="F136" s="28">
        <v>0.043</v>
      </c>
      <c r="G136" s="27">
        <v>44918</v>
      </c>
      <c r="H136" s="27">
        <v>44918</v>
      </c>
      <c r="I136" s="10" t="s">
        <v>26</v>
      </c>
      <c r="J136" s="10" t="s">
        <v>33</v>
      </c>
      <c r="K136" s="9" t="s">
        <v>256</v>
      </c>
      <c r="L136" s="27">
        <v>45649</v>
      </c>
      <c r="M136" s="11">
        <v>30000</v>
      </c>
      <c r="N136" s="26">
        <v>0.043</v>
      </c>
      <c r="O136" s="9">
        <v>356</v>
      </c>
      <c r="P136" s="11">
        <v>1275.67</v>
      </c>
      <c r="Q136" s="53" t="s">
        <v>29</v>
      </c>
      <c r="R136" s="72">
        <v>45279</v>
      </c>
      <c r="S136" s="10"/>
    </row>
    <row r="137" ht="51" spans="1:19">
      <c r="A137" s="9">
        <f>MAX($A$3:A136)+1</f>
        <v>83</v>
      </c>
      <c r="B137" s="10" t="s">
        <v>23</v>
      </c>
      <c r="C137" s="60" t="s">
        <v>257</v>
      </c>
      <c r="D137" s="11">
        <v>20000</v>
      </c>
      <c r="E137" s="60" t="s">
        <v>258</v>
      </c>
      <c r="F137" s="94">
        <v>0.0365</v>
      </c>
      <c r="G137" s="27">
        <v>44907</v>
      </c>
      <c r="H137" s="27">
        <v>44907</v>
      </c>
      <c r="I137" s="10" t="s">
        <v>32</v>
      </c>
      <c r="J137" s="10" t="s">
        <v>33</v>
      </c>
      <c r="K137" s="60" t="s">
        <v>259</v>
      </c>
      <c r="L137" s="27">
        <v>45272</v>
      </c>
      <c r="M137" s="11">
        <v>20000</v>
      </c>
      <c r="N137" s="26">
        <v>0.0365</v>
      </c>
      <c r="O137" s="9">
        <v>352</v>
      </c>
      <c r="P137" s="11">
        <v>713.78</v>
      </c>
      <c r="Q137" s="53" t="s">
        <v>29</v>
      </c>
      <c r="R137" s="72">
        <v>45264</v>
      </c>
      <c r="S137" s="10"/>
    </row>
    <row r="138" ht="51" spans="1:19">
      <c r="A138" s="9">
        <f>MAX($A$3:A137)+1</f>
        <v>84</v>
      </c>
      <c r="B138" s="10" t="s">
        <v>23</v>
      </c>
      <c r="C138" s="60" t="s">
        <v>260</v>
      </c>
      <c r="D138" s="61">
        <v>1200</v>
      </c>
      <c r="E138" s="60" t="s">
        <v>77</v>
      </c>
      <c r="F138" s="94">
        <v>0.0345</v>
      </c>
      <c r="G138" s="65">
        <v>45162</v>
      </c>
      <c r="H138" s="65">
        <v>45162</v>
      </c>
      <c r="I138" s="10" t="s">
        <v>32</v>
      </c>
      <c r="J138" s="10" t="s">
        <v>33</v>
      </c>
      <c r="K138" s="60" t="s">
        <v>78</v>
      </c>
      <c r="L138" s="65">
        <v>45528</v>
      </c>
      <c r="M138" s="11">
        <v>1200</v>
      </c>
      <c r="N138" s="26">
        <v>0.0345</v>
      </c>
      <c r="O138" s="9">
        <v>103</v>
      </c>
      <c r="P138" s="11">
        <v>11.85</v>
      </c>
      <c r="Q138" s="53" t="s">
        <v>29</v>
      </c>
      <c r="R138" s="108">
        <v>45267</v>
      </c>
      <c r="S138" s="10"/>
    </row>
    <row r="139" ht="51" spans="1:19">
      <c r="A139" s="9">
        <f>MAX($A$3:A138)+1</f>
        <v>85</v>
      </c>
      <c r="B139" s="10" t="s">
        <v>23</v>
      </c>
      <c r="C139" s="60" t="s">
        <v>261</v>
      </c>
      <c r="D139" s="61">
        <v>3000</v>
      </c>
      <c r="E139" s="12" t="s">
        <v>39</v>
      </c>
      <c r="F139" s="28">
        <v>0.0365</v>
      </c>
      <c r="G139" s="65">
        <v>44905</v>
      </c>
      <c r="H139" s="65">
        <v>44905</v>
      </c>
      <c r="I139" s="10" t="s">
        <v>32</v>
      </c>
      <c r="J139" s="10" t="s">
        <v>33</v>
      </c>
      <c r="K139" s="10" t="s">
        <v>262</v>
      </c>
      <c r="L139" s="65">
        <v>45268</v>
      </c>
      <c r="M139" s="61">
        <v>3000</v>
      </c>
      <c r="N139" s="64">
        <v>0.0365</v>
      </c>
      <c r="O139" s="9">
        <v>358</v>
      </c>
      <c r="P139" s="11">
        <v>108.89</v>
      </c>
      <c r="Q139" s="53" t="s">
        <v>29</v>
      </c>
      <c r="R139" s="72">
        <v>45268</v>
      </c>
      <c r="S139" s="10"/>
    </row>
    <row r="140" ht="51" spans="1:19">
      <c r="A140" s="9">
        <f>MAX($A$3:A139)+1</f>
        <v>86</v>
      </c>
      <c r="B140" s="10" t="s">
        <v>23</v>
      </c>
      <c r="C140" s="60" t="s">
        <v>263</v>
      </c>
      <c r="D140" s="61">
        <v>3000</v>
      </c>
      <c r="E140" s="12" t="s">
        <v>39</v>
      </c>
      <c r="F140" s="28">
        <v>0.0365</v>
      </c>
      <c r="G140" s="65">
        <v>44904</v>
      </c>
      <c r="H140" s="65">
        <v>44904</v>
      </c>
      <c r="I140" s="10" t="s">
        <v>32</v>
      </c>
      <c r="J140" s="10" t="s">
        <v>33</v>
      </c>
      <c r="K140" s="10" t="s">
        <v>264</v>
      </c>
      <c r="L140" s="65">
        <v>45268</v>
      </c>
      <c r="M140" s="61">
        <v>3000</v>
      </c>
      <c r="N140" s="64">
        <v>0.0365</v>
      </c>
      <c r="O140" s="9">
        <v>359</v>
      </c>
      <c r="P140" s="11">
        <v>109.2</v>
      </c>
      <c r="Q140" s="53" t="s">
        <v>29</v>
      </c>
      <c r="R140" s="72">
        <v>45268</v>
      </c>
      <c r="S140" s="10"/>
    </row>
    <row r="141" ht="51" spans="1:19">
      <c r="A141" s="9">
        <f>MAX($A$3:A140)+1</f>
        <v>87</v>
      </c>
      <c r="B141" s="10" t="s">
        <v>23</v>
      </c>
      <c r="C141" s="60" t="s">
        <v>265</v>
      </c>
      <c r="D141" s="61">
        <v>10000</v>
      </c>
      <c r="E141" s="12" t="s">
        <v>266</v>
      </c>
      <c r="F141" s="28">
        <v>0.0365</v>
      </c>
      <c r="G141" s="65">
        <v>44904</v>
      </c>
      <c r="H141" s="65">
        <v>44904</v>
      </c>
      <c r="I141" s="10" t="s">
        <v>32</v>
      </c>
      <c r="J141" s="10" t="s">
        <v>33</v>
      </c>
      <c r="K141" s="10" t="s">
        <v>264</v>
      </c>
      <c r="L141" s="65">
        <v>45269</v>
      </c>
      <c r="M141" s="61">
        <v>10000</v>
      </c>
      <c r="N141" s="64">
        <v>0.0365</v>
      </c>
      <c r="O141" s="9">
        <v>358</v>
      </c>
      <c r="P141" s="11">
        <v>362.97</v>
      </c>
      <c r="Q141" s="53" t="s">
        <v>29</v>
      </c>
      <c r="R141" s="108">
        <v>45267</v>
      </c>
      <c r="S141" s="10"/>
    </row>
    <row r="142" ht="51" spans="1:19">
      <c r="A142" s="9">
        <f>MAX($A$3:A141)+1</f>
        <v>88</v>
      </c>
      <c r="B142" s="10" t="s">
        <v>23</v>
      </c>
      <c r="C142" s="60" t="s">
        <v>267</v>
      </c>
      <c r="D142" s="61">
        <v>3000</v>
      </c>
      <c r="E142" s="12" t="s">
        <v>268</v>
      </c>
      <c r="F142" s="28">
        <v>0.0365</v>
      </c>
      <c r="G142" s="65">
        <v>44905</v>
      </c>
      <c r="H142" s="65">
        <v>44905</v>
      </c>
      <c r="I142" s="10" t="s">
        <v>32</v>
      </c>
      <c r="J142" s="10" t="s">
        <v>33</v>
      </c>
      <c r="K142" s="10" t="s">
        <v>227</v>
      </c>
      <c r="L142" s="65">
        <v>45269</v>
      </c>
      <c r="M142" s="61">
        <v>3000</v>
      </c>
      <c r="N142" s="64">
        <v>0.0365</v>
      </c>
      <c r="O142" s="9">
        <v>356</v>
      </c>
      <c r="P142" s="11">
        <v>108.28</v>
      </c>
      <c r="Q142" s="53" t="s">
        <v>29</v>
      </c>
      <c r="R142" s="108">
        <v>45266</v>
      </c>
      <c r="S142" s="10"/>
    </row>
    <row r="143" ht="51" spans="1:19">
      <c r="A143" s="9">
        <f>MAX($A$3:A142)+1</f>
        <v>89</v>
      </c>
      <c r="B143" s="10" t="s">
        <v>23</v>
      </c>
      <c r="C143" s="60" t="s">
        <v>269</v>
      </c>
      <c r="D143" s="61">
        <v>3000</v>
      </c>
      <c r="E143" s="12" t="s">
        <v>39</v>
      </c>
      <c r="F143" s="28">
        <v>0.0365</v>
      </c>
      <c r="G143" s="65">
        <v>44905</v>
      </c>
      <c r="H143" s="65">
        <v>44905</v>
      </c>
      <c r="I143" s="10" t="s">
        <v>32</v>
      </c>
      <c r="J143" s="10" t="s">
        <v>33</v>
      </c>
      <c r="K143" s="10" t="s">
        <v>227</v>
      </c>
      <c r="L143" s="65">
        <v>45269</v>
      </c>
      <c r="M143" s="61">
        <v>3000</v>
      </c>
      <c r="N143" s="64">
        <v>0.0365</v>
      </c>
      <c r="O143" s="9">
        <v>359</v>
      </c>
      <c r="P143" s="11">
        <v>109.2</v>
      </c>
      <c r="Q143" s="53" t="s">
        <v>29</v>
      </c>
      <c r="R143" s="108">
        <v>45269</v>
      </c>
      <c r="S143" s="10"/>
    </row>
    <row r="144" ht="51" spans="1:19">
      <c r="A144" s="9">
        <f>MAX($A$3:A143)+1</f>
        <v>90</v>
      </c>
      <c r="B144" s="10" t="s">
        <v>23</v>
      </c>
      <c r="C144" s="60" t="s">
        <v>270</v>
      </c>
      <c r="D144" s="61">
        <v>3000</v>
      </c>
      <c r="E144" s="12" t="s">
        <v>67</v>
      </c>
      <c r="F144" s="28">
        <v>0.0365</v>
      </c>
      <c r="G144" s="65">
        <v>44905</v>
      </c>
      <c r="H144" s="65">
        <v>44905</v>
      </c>
      <c r="I144" s="10" t="s">
        <v>32</v>
      </c>
      <c r="J144" s="10" t="s">
        <v>33</v>
      </c>
      <c r="K144" s="10" t="s">
        <v>225</v>
      </c>
      <c r="L144" s="65">
        <v>45269</v>
      </c>
      <c r="M144" s="61">
        <v>3000</v>
      </c>
      <c r="N144" s="64">
        <v>0.0365</v>
      </c>
      <c r="O144" s="9">
        <v>359</v>
      </c>
      <c r="P144" s="11">
        <v>109.2</v>
      </c>
      <c r="Q144" s="53" t="s">
        <v>29</v>
      </c>
      <c r="R144" s="108">
        <v>45269</v>
      </c>
      <c r="S144" s="10"/>
    </row>
    <row r="145" ht="51" spans="1:19">
      <c r="A145" s="9">
        <f>MAX($A$3:A144)+1</f>
        <v>91</v>
      </c>
      <c r="B145" s="10" t="s">
        <v>23</v>
      </c>
      <c r="C145" s="60" t="s">
        <v>271</v>
      </c>
      <c r="D145" s="61">
        <v>3000</v>
      </c>
      <c r="E145" s="12" t="s">
        <v>67</v>
      </c>
      <c r="F145" s="28">
        <v>0.0365</v>
      </c>
      <c r="G145" s="65">
        <v>44904</v>
      </c>
      <c r="H145" s="65">
        <v>44904</v>
      </c>
      <c r="I145" s="10" t="s">
        <v>32</v>
      </c>
      <c r="J145" s="10" t="s">
        <v>33</v>
      </c>
      <c r="K145" s="10" t="s">
        <v>272</v>
      </c>
      <c r="L145" s="65">
        <v>45268</v>
      </c>
      <c r="M145" s="61">
        <v>3000</v>
      </c>
      <c r="N145" s="64">
        <v>0.0365</v>
      </c>
      <c r="O145" s="9">
        <v>359</v>
      </c>
      <c r="P145" s="11">
        <v>109.2</v>
      </c>
      <c r="Q145" s="53" t="s">
        <v>29</v>
      </c>
      <c r="R145" s="108">
        <v>45268</v>
      </c>
      <c r="S145" s="10"/>
    </row>
    <row r="146" ht="51" spans="1:19">
      <c r="A146" s="9">
        <f>MAX($A$3:A145)+1</f>
        <v>92</v>
      </c>
      <c r="B146" s="10" t="s">
        <v>23</v>
      </c>
      <c r="C146" s="60" t="s">
        <v>273</v>
      </c>
      <c r="D146" s="61">
        <v>2000</v>
      </c>
      <c r="E146" s="12" t="s">
        <v>39</v>
      </c>
      <c r="F146" s="28">
        <v>0.0475</v>
      </c>
      <c r="G146" s="65">
        <v>44175</v>
      </c>
      <c r="H146" s="65">
        <v>44175</v>
      </c>
      <c r="I146" s="10" t="s">
        <v>45</v>
      </c>
      <c r="J146" s="10" t="s">
        <v>33</v>
      </c>
      <c r="K146" s="10" t="s">
        <v>274</v>
      </c>
      <c r="L146" s="65">
        <v>45270</v>
      </c>
      <c r="M146" s="61">
        <v>2000</v>
      </c>
      <c r="N146" s="64">
        <v>0.0475</v>
      </c>
      <c r="O146" s="9">
        <v>1076</v>
      </c>
      <c r="P146" s="11">
        <v>283.94</v>
      </c>
      <c r="Q146" s="53" t="s">
        <v>29</v>
      </c>
      <c r="R146" s="108">
        <v>45266</v>
      </c>
      <c r="S146" s="10"/>
    </row>
    <row r="147" ht="51" spans="1:19">
      <c r="A147" s="9">
        <f>MAX($A$3:A146)+1</f>
        <v>93</v>
      </c>
      <c r="B147" s="10" t="s">
        <v>23</v>
      </c>
      <c r="C147" s="14" t="s">
        <v>275</v>
      </c>
      <c r="D147" s="11">
        <v>30000</v>
      </c>
      <c r="E147" s="10" t="s">
        <v>39</v>
      </c>
      <c r="F147" s="26">
        <v>0.0465</v>
      </c>
      <c r="G147" s="27">
        <v>44544</v>
      </c>
      <c r="H147" s="27">
        <v>44544</v>
      </c>
      <c r="I147" s="10" t="s">
        <v>26</v>
      </c>
      <c r="J147" s="10" t="s">
        <v>33</v>
      </c>
      <c r="K147" s="10" t="s">
        <v>276</v>
      </c>
      <c r="L147" s="27">
        <v>45274</v>
      </c>
      <c r="M147" s="11">
        <v>30000</v>
      </c>
      <c r="N147" s="26">
        <v>0.0465</v>
      </c>
      <c r="O147" s="9">
        <v>718</v>
      </c>
      <c r="P147" s="11">
        <v>2782.25</v>
      </c>
      <c r="Q147" s="53" t="s">
        <v>29</v>
      </c>
      <c r="R147" s="72">
        <v>45272</v>
      </c>
      <c r="S147" s="9"/>
    </row>
    <row r="148" ht="51" spans="1:19">
      <c r="A148" s="9">
        <f>MAX($A$3:A147)+1</f>
        <v>94</v>
      </c>
      <c r="B148" s="10" t="s">
        <v>23</v>
      </c>
      <c r="C148" s="14" t="s">
        <v>277</v>
      </c>
      <c r="D148" s="11">
        <v>50000</v>
      </c>
      <c r="E148" s="10" t="s">
        <v>39</v>
      </c>
      <c r="F148" s="26">
        <v>0.0465</v>
      </c>
      <c r="G148" s="27">
        <v>44545</v>
      </c>
      <c r="H148" s="27">
        <v>44545</v>
      </c>
      <c r="I148" s="10" t="s">
        <v>26</v>
      </c>
      <c r="J148" s="10" t="s">
        <v>33</v>
      </c>
      <c r="K148" s="10" t="s">
        <v>278</v>
      </c>
      <c r="L148" s="27">
        <v>45275</v>
      </c>
      <c r="M148" s="11">
        <v>50000</v>
      </c>
      <c r="N148" s="26">
        <v>0.0465</v>
      </c>
      <c r="O148" s="9">
        <v>720</v>
      </c>
      <c r="P148" s="11">
        <v>4650</v>
      </c>
      <c r="Q148" s="53" t="s">
        <v>29</v>
      </c>
      <c r="R148" s="72">
        <v>45275</v>
      </c>
      <c r="S148" s="9"/>
    </row>
    <row r="149" ht="51" spans="1:19">
      <c r="A149" s="9">
        <f>MAX($A$3:A148)+1</f>
        <v>95</v>
      </c>
      <c r="B149" s="10" t="s">
        <v>23</v>
      </c>
      <c r="C149" s="14" t="s">
        <v>279</v>
      </c>
      <c r="D149" s="11">
        <v>50000</v>
      </c>
      <c r="E149" s="10" t="s">
        <v>39</v>
      </c>
      <c r="F149" s="26">
        <v>0.0365</v>
      </c>
      <c r="G149" s="27">
        <v>44915</v>
      </c>
      <c r="H149" s="27">
        <v>44915</v>
      </c>
      <c r="I149" s="14" t="s">
        <v>32</v>
      </c>
      <c r="J149" s="10" t="s">
        <v>33</v>
      </c>
      <c r="K149" s="10" t="s">
        <v>278</v>
      </c>
      <c r="L149" s="27">
        <v>45280</v>
      </c>
      <c r="M149" s="11">
        <v>50000</v>
      </c>
      <c r="N149" s="26">
        <v>0.0365</v>
      </c>
      <c r="O149" s="9">
        <v>355</v>
      </c>
      <c r="P149" s="11">
        <v>1799.65</v>
      </c>
      <c r="Q149" s="53" t="s">
        <v>29</v>
      </c>
      <c r="R149" s="72">
        <v>45275</v>
      </c>
      <c r="S149" s="9"/>
    </row>
    <row r="150" ht="51" spans="1:19">
      <c r="A150" s="9">
        <f>MAX($A$3:A149)+1</f>
        <v>96</v>
      </c>
      <c r="B150" s="10" t="s">
        <v>23</v>
      </c>
      <c r="C150" s="14" t="s">
        <v>280</v>
      </c>
      <c r="D150" s="11">
        <v>50000</v>
      </c>
      <c r="E150" s="10" t="s">
        <v>39</v>
      </c>
      <c r="F150" s="26">
        <v>0.0365</v>
      </c>
      <c r="G150" s="27">
        <v>44916</v>
      </c>
      <c r="H150" s="27">
        <v>44916</v>
      </c>
      <c r="I150" s="14" t="s">
        <v>32</v>
      </c>
      <c r="J150" s="10" t="s">
        <v>27</v>
      </c>
      <c r="K150" s="10" t="s">
        <v>281</v>
      </c>
      <c r="L150" s="27">
        <v>45281</v>
      </c>
      <c r="M150" s="11">
        <v>50000</v>
      </c>
      <c r="N150" s="26">
        <v>0.0365</v>
      </c>
      <c r="O150" s="9">
        <v>351</v>
      </c>
      <c r="P150" s="11">
        <v>1779.38</v>
      </c>
      <c r="Q150" s="53" t="s">
        <v>29</v>
      </c>
      <c r="R150" s="72">
        <v>45272</v>
      </c>
      <c r="S150" s="9"/>
    </row>
    <row r="151" ht="51" spans="1:19">
      <c r="A151" s="9">
        <f>MAX($A$3:A150)+1</f>
        <v>97</v>
      </c>
      <c r="B151" s="10" t="s">
        <v>23</v>
      </c>
      <c r="C151" s="14" t="s">
        <v>282</v>
      </c>
      <c r="D151" s="11">
        <v>50000</v>
      </c>
      <c r="E151" s="10" t="s">
        <v>39</v>
      </c>
      <c r="F151" s="26">
        <v>0.0365</v>
      </c>
      <c r="G151" s="27">
        <v>44918</v>
      </c>
      <c r="H151" s="27">
        <v>44918</v>
      </c>
      <c r="I151" s="14" t="s">
        <v>32</v>
      </c>
      <c r="J151" s="10" t="s">
        <v>27</v>
      </c>
      <c r="K151" s="10" t="s">
        <v>283</v>
      </c>
      <c r="L151" s="27">
        <v>45283</v>
      </c>
      <c r="M151" s="11">
        <v>50000</v>
      </c>
      <c r="N151" s="26">
        <v>0.0365</v>
      </c>
      <c r="O151" s="9">
        <v>352</v>
      </c>
      <c r="P151" s="11">
        <v>1784.44</v>
      </c>
      <c r="Q151" s="53" t="s">
        <v>29</v>
      </c>
      <c r="R151" s="72">
        <v>45275</v>
      </c>
      <c r="S151" s="9"/>
    </row>
    <row r="152" ht="51" spans="1:19">
      <c r="A152" s="9">
        <f>MAX($A$3:A151)+1</f>
        <v>98</v>
      </c>
      <c r="B152" s="10" t="s">
        <v>23</v>
      </c>
      <c r="C152" s="14" t="s">
        <v>284</v>
      </c>
      <c r="D152" s="11">
        <v>30000</v>
      </c>
      <c r="E152" s="10" t="s">
        <v>39</v>
      </c>
      <c r="F152" s="26">
        <v>0.0365</v>
      </c>
      <c r="G152" s="27">
        <v>44921</v>
      </c>
      <c r="H152" s="27">
        <v>44921</v>
      </c>
      <c r="I152" s="14" t="s">
        <v>32</v>
      </c>
      <c r="J152" s="10" t="s">
        <v>27</v>
      </c>
      <c r="K152" s="10" t="s">
        <v>99</v>
      </c>
      <c r="L152" s="27">
        <v>45286</v>
      </c>
      <c r="M152" s="11">
        <v>30000</v>
      </c>
      <c r="N152" s="26">
        <v>0.0365</v>
      </c>
      <c r="O152" s="9">
        <v>349</v>
      </c>
      <c r="P152" s="11">
        <v>1061.54</v>
      </c>
      <c r="Q152" s="53" t="s">
        <v>29</v>
      </c>
      <c r="R152" s="72">
        <v>45275</v>
      </c>
      <c r="S152" s="9"/>
    </row>
    <row r="153" ht="51" spans="1:19">
      <c r="A153" s="9">
        <f>MAX($A$3:A152)+1</f>
        <v>99</v>
      </c>
      <c r="B153" s="10" t="s">
        <v>23</v>
      </c>
      <c r="C153" s="12" t="s">
        <v>285</v>
      </c>
      <c r="D153" s="11">
        <v>6000</v>
      </c>
      <c r="E153" s="10" t="s">
        <v>39</v>
      </c>
      <c r="F153" s="28">
        <v>0.0365</v>
      </c>
      <c r="G153" s="27">
        <v>44914</v>
      </c>
      <c r="H153" s="27">
        <v>44914</v>
      </c>
      <c r="I153" s="10" t="s">
        <v>32</v>
      </c>
      <c r="J153" s="10" t="s">
        <v>33</v>
      </c>
      <c r="K153" s="10" t="s">
        <v>286</v>
      </c>
      <c r="L153" s="27">
        <v>45279</v>
      </c>
      <c r="M153" s="11">
        <v>6000</v>
      </c>
      <c r="N153" s="26">
        <v>0.0365</v>
      </c>
      <c r="O153" s="9">
        <v>359</v>
      </c>
      <c r="P153" s="11">
        <v>218.39</v>
      </c>
      <c r="Q153" s="53" t="s">
        <v>29</v>
      </c>
      <c r="R153" s="72">
        <v>45278</v>
      </c>
      <c r="S153" s="9"/>
    </row>
    <row r="154" ht="51" spans="1:19">
      <c r="A154" s="9">
        <f>MAX($A$3:A153)+1</f>
        <v>100</v>
      </c>
      <c r="B154" s="10" t="s">
        <v>23</v>
      </c>
      <c r="C154" s="10" t="s">
        <v>287</v>
      </c>
      <c r="D154" s="11">
        <v>30000</v>
      </c>
      <c r="E154" s="10" t="s">
        <v>128</v>
      </c>
      <c r="F154" s="26">
        <v>0.0465</v>
      </c>
      <c r="G154" s="27">
        <v>44544</v>
      </c>
      <c r="H154" s="27">
        <v>44544</v>
      </c>
      <c r="I154" s="10" t="s">
        <v>26</v>
      </c>
      <c r="J154" s="10" t="s">
        <v>33</v>
      </c>
      <c r="K154" s="10" t="s">
        <v>288</v>
      </c>
      <c r="L154" s="27">
        <v>45274</v>
      </c>
      <c r="M154" s="11">
        <v>30000</v>
      </c>
      <c r="N154" s="26">
        <v>0.0465</v>
      </c>
      <c r="O154" s="9">
        <v>718</v>
      </c>
      <c r="P154" s="11">
        <v>2782.25</v>
      </c>
      <c r="Q154" s="53" t="s">
        <v>29</v>
      </c>
      <c r="R154" s="72">
        <v>45272</v>
      </c>
      <c r="S154" s="10"/>
    </row>
    <row r="155" ht="51" spans="1:19">
      <c r="A155" s="9">
        <f>MAX($A$3:A154)+1</f>
        <v>101</v>
      </c>
      <c r="B155" s="10" t="s">
        <v>23</v>
      </c>
      <c r="C155" s="10" t="s">
        <v>289</v>
      </c>
      <c r="D155" s="11">
        <v>3000</v>
      </c>
      <c r="E155" s="10" t="s">
        <v>39</v>
      </c>
      <c r="F155" s="26">
        <v>0.0365</v>
      </c>
      <c r="G155" s="27">
        <v>44904</v>
      </c>
      <c r="H155" s="27">
        <v>44904</v>
      </c>
      <c r="I155" s="10" t="s">
        <v>32</v>
      </c>
      <c r="J155" s="10" t="s">
        <v>27</v>
      </c>
      <c r="K155" s="10" t="s">
        <v>114</v>
      </c>
      <c r="L155" s="27">
        <v>45269</v>
      </c>
      <c r="M155" s="11">
        <v>3000</v>
      </c>
      <c r="N155" s="26">
        <v>0.0365</v>
      </c>
      <c r="O155" s="9">
        <v>356</v>
      </c>
      <c r="P155" s="11">
        <v>108.28</v>
      </c>
      <c r="Q155" s="53" t="s">
        <v>29</v>
      </c>
      <c r="R155" s="72">
        <v>45265</v>
      </c>
      <c r="S155" s="10"/>
    </row>
    <row r="156" ht="51" spans="1:19">
      <c r="A156" s="9">
        <f>MAX($A$3:A155)+1</f>
        <v>102</v>
      </c>
      <c r="B156" s="10" t="s">
        <v>23</v>
      </c>
      <c r="C156" s="60" t="s">
        <v>290</v>
      </c>
      <c r="D156" s="11">
        <v>20000</v>
      </c>
      <c r="E156" s="93" t="s">
        <v>39</v>
      </c>
      <c r="F156" s="64">
        <v>0.043</v>
      </c>
      <c r="G156" s="65">
        <v>44945</v>
      </c>
      <c r="H156" s="65">
        <v>44945</v>
      </c>
      <c r="I156" s="10" t="s">
        <v>26</v>
      </c>
      <c r="J156" s="10" t="s">
        <v>33</v>
      </c>
      <c r="K156" s="10" t="s">
        <v>114</v>
      </c>
      <c r="L156" s="65">
        <v>45676</v>
      </c>
      <c r="M156" s="11">
        <v>20000</v>
      </c>
      <c r="N156" s="26">
        <v>0.043</v>
      </c>
      <c r="O156" s="9">
        <v>318</v>
      </c>
      <c r="P156" s="11">
        <v>759.67</v>
      </c>
      <c r="Q156" s="53" t="s">
        <v>29</v>
      </c>
      <c r="R156" s="108">
        <v>45267</v>
      </c>
      <c r="S156" s="10"/>
    </row>
    <row r="157" ht="51" spans="1:19">
      <c r="A157" s="9">
        <f>MAX($A$3:A156)+1</f>
        <v>103</v>
      </c>
      <c r="B157" s="14" t="s">
        <v>23</v>
      </c>
      <c r="C157" s="10" t="s">
        <v>291</v>
      </c>
      <c r="D157" s="11">
        <v>3000</v>
      </c>
      <c r="E157" s="10" t="s">
        <v>39</v>
      </c>
      <c r="F157" s="26">
        <v>0.0365</v>
      </c>
      <c r="G157" s="27">
        <v>44905</v>
      </c>
      <c r="H157" s="27">
        <v>44905</v>
      </c>
      <c r="I157" s="10" t="s">
        <v>32</v>
      </c>
      <c r="J157" s="10" t="s">
        <v>33</v>
      </c>
      <c r="K157" s="10" t="s">
        <v>292</v>
      </c>
      <c r="L157" s="27">
        <v>45270</v>
      </c>
      <c r="M157" s="11">
        <v>3000</v>
      </c>
      <c r="N157" s="26">
        <v>0.0365</v>
      </c>
      <c r="O157" s="9">
        <v>358</v>
      </c>
      <c r="P157" s="11">
        <v>108.89</v>
      </c>
      <c r="Q157" s="53" t="s">
        <v>29</v>
      </c>
      <c r="R157" s="72">
        <v>45268</v>
      </c>
      <c r="S157" s="10"/>
    </row>
    <row r="158" ht="51" spans="1:19">
      <c r="A158" s="9">
        <f>MAX($A$3:A157)+1</f>
        <v>104</v>
      </c>
      <c r="B158" s="10" t="s">
        <v>23</v>
      </c>
      <c r="C158" s="10" t="s">
        <v>293</v>
      </c>
      <c r="D158" s="11">
        <v>10000</v>
      </c>
      <c r="E158" s="10" t="s">
        <v>39</v>
      </c>
      <c r="F158" s="26">
        <v>0.043</v>
      </c>
      <c r="G158" s="27">
        <v>44905</v>
      </c>
      <c r="H158" s="27">
        <v>44905</v>
      </c>
      <c r="I158" s="10" t="s">
        <v>26</v>
      </c>
      <c r="J158" s="10" t="s">
        <v>33</v>
      </c>
      <c r="K158" s="10" t="s">
        <v>294</v>
      </c>
      <c r="L158" s="27">
        <v>45636</v>
      </c>
      <c r="M158" s="11">
        <v>10000</v>
      </c>
      <c r="N158" s="26">
        <v>0.043</v>
      </c>
      <c r="O158" s="9">
        <v>358</v>
      </c>
      <c r="P158" s="11">
        <v>427.61</v>
      </c>
      <c r="Q158" s="53" t="s">
        <v>29</v>
      </c>
      <c r="R158" s="72">
        <v>45268</v>
      </c>
      <c r="S158" s="10"/>
    </row>
    <row r="159" ht="51" spans="1:19">
      <c r="A159" s="9">
        <f>MAX($A$3:A158)+1</f>
        <v>105</v>
      </c>
      <c r="B159" s="14" t="s">
        <v>23</v>
      </c>
      <c r="C159" s="10" t="s">
        <v>295</v>
      </c>
      <c r="D159" s="11">
        <v>3000</v>
      </c>
      <c r="E159" s="10" t="s">
        <v>39</v>
      </c>
      <c r="F159" s="26">
        <v>0.0365</v>
      </c>
      <c r="G159" s="27">
        <v>44905</v>
      </c>
      <c r="H159" s="27">
        <v>44905</v>
      </c>
      <c r="I159" s="10" t="s">
        <v>32</v>
      </c>
      <c r="J159" s="10" t="s">
        <v>33</v>
      </c>
      <c r="K159" s="10" t="s">
        <v>292</v>
      </c>
      <c r="L159" s="27">
        <v>45270</v>
      </c>
      <c r="M159" s="11">
        <v>3000</v>
      </c>
      <c r="N159" s="26">
        <v>0.0365</v>
      </c>
      <c r="O159" s="9">
        <v>358</v>
      </c>
      <c r="P159" s="11">
        <v>108.89</v>
      </c>
      <c r="Q159" s="53" t="s">
        <v>29</v>
      </c>
      <c r="R159" s="72">
        <v>45268</v>
      </c>
      <c r="S159" s="10"/>
    </row>
    <row r="160" ht="51" spans="1:19">
      <c r="A160" s="9">
        <f>MAX($A$3:A159)+1</f>
        <v>106</v>
      </c>
      <c r="B160" s="10" t="s">
        <v>23</v>
      </c>
      <c r="C160" s="10" t="s">
        <v>296</v>
      </c>
      <c r="D160" s="11">
        <v>3000</v>
      </c>
      <c r="E160" s="10" t="s">
        <v>39</v>
      </c>
      <c r="F160" s="26">
        <v>0.0365</v>
      </c>
      <c r="G160" s="27">
        <v>44912</v>
      </c>
      <c r="H160" s="27">
        <v>44912</v>
      </c>
      <c r="I160" s="10" t="s">
        <v>32</v>
      </c>
      <c r="J160" s="10" t="s">
        <v>33</v>
      </c>
      <c r="K160" s="10" t="s">
        <v>114</v>
      </c>
      <c r="L160" s="27">
        <v>45277</v>
      </c>
      <c r="M160" s="11">
        <v>3000</v>
      </c>
      <c r="N160" s="26">
        <v>0.0365</v>
      </c>
      <c r="O160" s="9">
        <v>351</v>
      </c>
      <c r="P160" s="11">
        <v>106.76</v>
      </c>
      <c r="Q160" s="53" t="s">
        <v>29</v>
      </c>
      <c r="R160" s="72">
        <v>45268</v>
      </c>
      <c r="S160" s="10"/>
    </row>
    <row r="161" ht="51" spans="1:19">
      <c r="A161" s="9">
        <f>MAX($A$3:A160)+1</f>
        <v>107</v>
      </c>
      <c r="B161" s="10" t="s">
        <v>23</v>
      </c>
      <c r="C161" s="10" t="s">
        <v>297</v>
      </c>
      <c r="D161" s="11">
        <v>3000</v>
      </c>
      <c r="E161" s="10" t="s">
        <v>39</v>
      </c>
      <c r="F161" s="26">
        <v>0.0365</v>
      </c>
      <c r="G161" s="27">
        <v>44904</v>
      </c>
      <c r="H161" s="27">
        <v>44904</v>
      </c>
      <c r="I161" s="10" t="s">
        <v>32</v>
      </c>
      <c r="J161" s="10" t="s">
        <v>33</v>
      </c>
      <c r="K161" s="10" t="s">
        <v>114</v>
      </c>
      <c r="L161" s="27">
        <v>45269</v>
      </c>
      <c r="M161" s="11">
        <v>3000</v>
      </c>
      <c r="N161" s="26">
        <v>0.0365</v>
      </c>
      <c r="O161" s="9">
        <v>359</v>
      </c>
      <c r="P161" s="11">
        <v>109.2</v>
      </c>
      <c r="Q161" s="53" t="s">
        <v>29</v>
      </c>
      <c r="R161" s="72">
        <v>45268</v>
      </c>
      <c r="S161" s="10"/>
    </row>
    <row r="162" ht="51" spans="1:19">
      <c r="A162" s="9">
        <f>MAX($A$3:A161)+1</f>
        <v>108</v>
      </c>
      <c r="B162" s="10" t="s">
        <v>23</v>
      </c>
      <c r="C162" s="10" t="s">
        <v>298</v>
      </c>
      <c r="D162" s="11">
        <v>3000</v>
      </c>
      <c r="E162" s="10" t="s">
        <v>39</v>
      </c>
      <c r="F162" s="26">
        <v>0.0365</v>
      </c>
      <c r="G162" s="27">
        <v>44904</v>
      </c>
      <c r="H162" s="27">
        <v>44904</v>
      </c>
      <c r="I162" s="10" t="s">
        <v>32</v>
      </c>
      <c r="J162" s="10" t="s">
        <v>33</v>
      </c>
      <c r="K162" s="10" t="s">
        <v>292</v>
      </c>
      <c r="L162" s="27">
        <v>45269</v>
      </c>
      <c r="M162" s="11">
        <v>3000</v>
      </c>
      <c r="N162" s="26">
        <v>0.0365</v>
      </c>
      <c r="O162" s="9">
        <v>360</v>
      </c>
      <c r="P162" s="11">
        <v>109.5</v>
      </c>
      <c r="Q162" s="53" t="s">
        <v>29</v>
      </c>
      <c r="R162" s="72">
        <v>45269</v>
      </c>
      <c r="S162" s="10"/>
    </row>
    <row r="163" ht="51" spans="1:19">
      <c r="A163" s="9">
        <f>MAX($A$3:A162)+1</f>
        <v>109</v>
      </c>
      <c r="B163" s="10" t="s">
        <v>23</v>
      </c>
      <c r="C163" s="10" t="s">
        <v>299</v>
      </c>
      <c r="D163" s="11">
        <v>20000</v>
      </c>
      <c r="E163" s="10" t="s">
        <v>300</v>
      </c>
      <c r="F163" s="26">
        <v>0.043</v>
      </c>
      <c r="G163" s="27">
        <v>44902</v>
      </c>
      <c r="H163" s="27">
        <v>44902</v>
      </c>
      <c r="I163" s="10" t="s">
        <v>26</v>
      </c>
      <c r="J163" s="10" t="s">
        <v>33</v>
      </c>
      <c r="K163" s="10" t="s">
        <v>116</v>
      </c>
      <c r="L163" s="27">
        <v>45633</v>
      </c>
      <c r="M163" s="11">
        <v>20000</v>
      </c>
      <c r="N163" s="26">
        <v>0.043</v>
      </c>
      <c r="O163" s="9">
        <v>366</v>
      </c>
      <c r="P163" s="11">
        <v>874.33</v>
      </c>
      <c r="Q163" s="53" t="s">
        <v>29</v>
      </c>
      <c r="R163" s="72">
        <v>45273</v>
      </c>
      <c r="S163" s="10"/>
    </row>
    <row r="164" ht="51" spans="1:19">
      <c r="A164" s="9">
        <f>MAX($A$3:A163)+1</f>
        <v>110</v>
      </c>
      <c r="B164" s="10" t="s">
        <v>23</v>
      </c>
      <c r="C164" s="10" t="s">
        <v>301</v>
      </c>
      <c r="D164" s="11">
        <v>3000</v>
      </c>
      <c r="E164" s="10" t="s">
        <v>39</v>
      </c>
      <c r="F164" s="26">
        <v>0.0365</v>
      </c>
      <c r="G164" s="27">
        <v>44911</v>
      </c>
      <c r="H164" s="27">
        <v>44911</v>
      </c>
      <c r="I164" s="10" t="s">
        <v>32</v>
      </c>
      <c r="J164" s="10" t="s">
        <v>33</v>
      </c>
      <c r="K164" s="10" t="s">
        <v>116</v>
      </c>
      <c r="L164" s="27">
        <v>45276</v>
      </c>
      <c r="M164" s="11">
        <v>3000</v>
      </c>
      <c r="N164" s="26">
        <v>0.0365</v>
      </c>
      <c r="O164" s="9">
        <v>359</v>
      </c>
      <c r="P164" s="11">
        <v>109.2</v>
      </c>
      <c r="Q164" s="53" t="s">
        <v>29</v>
      </c>
      <c r="R164" s="72">
        <v>45275</v>
      </c>
      <c r="S164" s="10"/>
    </row>
    <row r="165" ht="51" spans="1:19">
      <c r="A165" s="9">
        <f>MAX($A$3:A164)+1</f>
        <v>111</v>
      </c>
      <c r="B165" s="10" t="s">
        <v>23</v>
      </c>
      <c r="C165" s="10" t="s">
        <v>302</v>
      </c>
      <c r="D165" s="11">
        <v>5000</v>
      </c>
      <c r="E165" s="10" t="s">
        <v>39</v>
      </c>
      <c r="F165" s="26">
        <v>0.0365</v>
      </c>
      <c r="G165" s="27">
        <v>44924</v>
      </c>
      <c r="H165" s="27">
        <v>44924</v>
      </c>
      <c r="I165" s="10" t="s">
        <v>32</v>
      </c>
      <c r="J165" s="10" t="s">
        <v>33</v>
      </c>
      <c r="K165" s="10" t="s">
        <v>114</v>
      </c>
      <c r="L165" s="27">
        <v>45289</v>
      </c>
      <c r="M165" s="11">
        <v>5000</v>
      </c>
      <c r="N165" s="26">
        <v>0.0365</v>
      </c>
      <c r="O165" s="9">
        <v>351</v>
      </c>
      <c r="P165" s="11">
        <v>177.94</v>
      </c>
      <c r="Q165" s="53" t="s">
        <v>29</v>
      </c>
      <c r="R165" s="72">
        <v>45280</v>
      </c>
      <c r="S165" s="10"/>
    </row>
    <row r="166" ht="51" spans="1:19">
      <c r="A166" s="9">
        <f>MAX($A$3:A165)+1</f>
        <v>112</v>
      </c>
      <c r="B166" s="10" t="s">
        <v>23</v>
      </c>
      <c r="C166" s="10" t="s">
        <v>303</v>
      </c>
      <c r="D166" s="11">
        <v>3000</v>
      </c>
      <c r="E166" s="10" t="s">
        <v>39</v>
      </c>
      <c r="F166" s="26">
        <v>0.042</v>
      </c>
      <c r="G166" s="27">
        <v>45168</v>
      </c>
      <c r="H166" s="27">
        <v>45168</v>
      </c>
      <c r="I166" s="10" t="s">
        <v>45</v>
      </c>
      <c r="J166" s="10" t="s">
        <v>33</v>
      </c>
      <c r="K166" s="10" t="s">
        <v>304</v>
      </c>
      <c r="L166" s="27">
        <v>46264</v>
      </c>
      <c r="M166" s="11">
        <v>3000</v>
      </c>
      <c r="N166" s="26">
        <v>0.042</v>
      </c>
      <c r="O166" s="9">
        <v>111</v>
      </c>
      <c r="P166" s="11">
        <v>38.85</v>
      </c>
      <c r="Q166" s="53" t="s">
        <v>29</v>
      </c>
      <c r="R166" s="72">
        <v>45281</v>
      </c>
      <c r="S166" s="10"/>
    </row>
    <row r="167" ht="51" spans="1:19">
      <c r="A167" s="9">
        <f>MAX($A$3:A166)+1</f>
        <v>113</v>
      </c>
      <c r="B167" s="10" t="s">
        <v>23</v>
      </c>
      <c r="C167" s="60" t="s">
        <v>305</v>
      </c>
      <c r="D167" s="61">
        <v>30000</v>
      </c>
      <c r="E167" s="60" t="s">
        <v>77</v>
      </c>
      <c r="F167" s="64">
        <v>0.0475</v>
      </c>
      <c r="G167" s="65">
        <v>44172</v>
      </c>
      <c r="H167" s="65">
        <v>44172</v>
      </c>
      <c r="I167" s="10" t="s">
        <v>45</v>
      </c>
      <c r="J167" s="10" t="s">
        <v>33</v>
      </c>
      <c r="K167" s="60" t="s">
        <v>306</v>
      </c>
      <c r="L167" s="65">
        <v>45267</v>
      </c>
      <c r="M167" s="61">
        <v>30000</v>
      </c>
      <c r="N167" s="26">
        <v>0.0475</v>
      </c>
      <c r="O167" s="9">
        <v>1078</v>
      </c>
      <c r="P167" s="11">
        <v>4267.08</v>
      </c>
      <c r="Q167" s="53" t="s">
        <v>29</v>
      </c>
      <c r="R167" s="108">
        <v>45265</v>
      </c>
      <c r="S167" s="10"/>
    </row>
    <row r="168" ht="51" spans="1:19">
      <c r="A168" s="9">
        <f>MAX($A$3:A167)+1</f>
        <v>114</v>
      </c>
      <c r="B168" s="10" t="s">
        <v>23</v>
      </c>
      <c r="C168" s="74" t="s">
        <v>307</v>
      </c>
      <c r="D168" s="11">
        <v>15000</v>
      </c>
      <c r="E168" s="74" t="s">
        <v>149</v>
      </c>
      <c r="F168" s="64">
        <v>0.0475</v>
      </c>
      <c r="G168" s="27">
        <v>44189</v>
      </c>
      <c r="H168" s="27">
        <v>44189</v>
      </c>
      <c r="I168" s="10" t="s">
        <v>45</v>
      </c>
      <c r="J168" s="10" t="s">
        <v>33</v>
      </c>
      <c r="K168" s="14" t="s">
        <v>308</v>
      </c>
      <c r="L168" s="27">
        <v>45284</v>
      </c>
      <c r="M168" s="11">
        <v>15000</v>
      </c>
      <c r="N168" s="26">
        <v>0.0475</v>
      </c>
      <c r="O168" s="9">
        <v>1069</v>
      </c>
      <c r="P168" s="11">
        <v>2115.73</v>
      </c>
      <c r="Q168" s="53" t="s">
        <v>29</v>
      </c>
      <c r="R168" s="72">
        <v>45273</v>
      </c>
      <c r="S168" s="10"/>
    </row>
    <row r="169" ht="51" spans="1:19">
      <c r="A169" s="9">
        <f>MAX($A$3:A168)+1</f>
        <v>115</v>
      </c>
      <c r="B169" s="10" t="s">
        <v>23</v>
      </c>
      <c r="C169" s="60" t="s">
        <v>309</v>
      </c>
      <c r="D169" s="61">
        <v>20000</v>
      </c>
      <c r="E169" s="60" t="s">
        <v>39</v>
      </c>
      <c r="F169" s="64">
        <v>0.0475</v>
      </c>
      <c r="G169" s="65">
        <v>44180</v>
      </c>
      <c r="H169" s="65">
        <v>44180</v>
      </c>
      <c r="I169" s="10" t="s">
        <v>45</v>
      </c>
      <c r="J169" s="10" t="s">
        <v>33</v>
      </c>
      <c r="K169" s="60" t="s">
        <v>310</v>
      </c>
      <c r="L169" s="65">
        <v>45275</v>
      </c>
      <c r="M169" s="61">
        <v>20000</v>
      </c>
      <c r="N169" s="26">
        <v>0.0475</v>
      </c>
      <c r="O169" s="9">
        <v>1079</v>
      </c>
      <c r="P169" s="11">
        <v>2847.36</v>
      </c>
      <c r="Q169" s="53" t="s">
        <v>29</v>
      </c>
      <c r="R169" s="108">
        <v>45274</v>
      </c>
      <c r="S169" s="10"/>
    </row>
    <row r="170" ht="51" spans="1:19">
      <c r="A170" s="9">
        <f>MAX($A$3:A169)+1</f>
        <v>116</v>
      </c>
      <c r="B170" s="10" t="s">
        <v>23</v>
      </c>
      <c r="C170" s="60" t="s">
        <v>311</v>
      </c>
      <c r="D170" s="61">
        <v>50000</v>
      </c>
      <c r="E170" s="60" t="s">
        <v>312</v>
      </c>
      <c r="F170" s="64">
        <v>0.0365</v>
      </c>
      <c r="G170" s="65">
        <v>44900</v>
      </c>
      <c r="H170" s="65">
        <v>44900</v>
      </c>
      <c r="I170" s="10" t="s">
        <v>32</v>
      </c>
      <c r="J170" s="60" t="s">
        <v>33</v>
      </c>
      <c r="K170" s="60" t="s">
        <v>313</v>
      </c>
      <c r="L170" s="65">
        <v>45265</v>
      </c>
      <c r="M170" s="61">
        <v>50000</v>
      </c>
      <c r="N170" s="26">
        <v>0.0365</v>
      </c>
      <c r="O170" s="9">
        <v>359</v>
      </c>
      <c r="P170" s="11">
        <v>1819.93</v>
      </c>
      <c r="Q170" s="53" t="s">
        <v>29</v>
      </c>
      <c r="R170" s="108">
        <v>45264</v>
      </c>
      <c r="S170" s="10"/>
    </row>
    <row r="171" ht="51" spans="1:19">
      <c r="A171" s="75">
        <f>MAX($A$3:A170)+1</f>
        <v>117</v>
      </c>
      <c r="B171" s="76" t="s">
        <v>23</v>
      </c>
      <c r="C171" s="77" t="s">
        <v>314</v>
      </c>
      <c r="D171" s="78">
        <v>3000</v>
      </c>
      <c r="E171" s="77" t="s">
        <v>165</v>
      </c>
      <c r="F171" s="95">
        <v>0.0365</v>
      </c>
      <c r="G171" s="96">
        <v>44917</v>
      </c>
      <c r="H171" s="96">
        <v>44917</v>
      </c>
      <c r="I171" s="76" t="s">
        <v>32</v>
      </c>
      <c r="J171" s="76" t="s">
        <v>33</v>
      </c>
      <c r="K171" s="77" t="s">
        <v>166</v>
      </c>
      <c r="L171" s="96">
        <v>45282</v>
      </c>
      <c r="M171" s="78">
        <v>3000</v>
      </c>
      <c r="N171" s="99">
        <v>0.0365</v>
      </c>
      <c r="O171" s="75">
        <v>360</v>
      </c>
      <c r="P171" s="11">
        <v>109.5</v>
      </c>
      <c r="Q171" s="53" t="s">
        <v>29</v>
      </c>
      <c r="R171" s="109">
        <v>45282</v>
      </c>
      <c r="S171" s="75"/>
    </row>
    <row r="172" ht="51" spans="1:19">
      <c r="A172" s="75">
        <f>MAX($A$3:A171)+1</f>
        <v>118</v>
      </c>
      <c r="B172" s="76" t="s">
        <v>23</v>
      </c>
      <c r="C172" s="60" t="s">
        <v>315</v>
      </c>
      <c r="D172" s="11">
        <v>3000</v>
      </c>
      <c r="E172" s="60" t="s">
        <v>165</v>
      </c>
      <c r="F172" s="64">
        <v>0.0365</v>
      </c>
      <c r="G172" s="65">
        <v>44917</v>
      </c>
      <c r="H172" s="65">
        <v>44917</v>
      </c>
      <c r="I172" s="76" t="s">
        <v>32</v>
      </c>
      <c r="J172" s="10" t="s">
        <v>33</v>
      </c>
      <c r="K172" s="60" t="s">
        <v>166</v>
      </c>
      <c r="L172" s="65">
        <v>45282</v>
      </c>
      <c r="M172" s="11">
        <v>3000</v>
      </c>
      <c r="N172" s="99">
        <v>0.0365</v>
      </c>
      <c r="O172" s="75">
        <v>351</v>
      </c>
      <c r="P172" s="11">
        <v>106.76</v>
      </c>
      <c r="Q172" s="53" t="s">
        <v>29</v>
      </c>
      <c r="R172" s="108">
        <v>45273</v>
      </c>
      <c r="S172" s="75"/>
    </row>
    <row r="173" ht="51" spans="1:19">
      <c r="A173" s="75">
        <f>MAX($A$3:A172)+1</f>
        <v>119</v>
      </c>
      <c r="B173" s="76" t="s">
        <v>23</v>
      </c>
      <c r="C173" s="60" t="s">
        <v>316</v>
      </c>
      <c r="D173" s="11">
        <v>3000</v>
      </c>
      <c r="E173" s="60" t="s">
        <v>165</v>
      </c>
      <c r="F173" s="64">
        <v>0.0365</v>
      </c>
      <c r="G173" s="65">
        <v>44917</v>
      </c>
      <c r="H173" s="65">
        <v>44917</v>
      </c>
      <c r="I173" s="76" t="s">
        <v>32</v>
      </c>
      <c r="J173" s="10" t="s">
        <v>33</v>
      </c>
      <c r="K173" s="60" t="s">
        <v>166</v>
      </c>
      <c r="L173" s="65">
        <v>45282</v>
      </c>
      <c r="M173" s="11">
        <v>3000</v>
      </c>
      <c r="N173" s="99">
        <v>0.0365</v>
      </c>
      <c r="O173" s="75">
        <v>360</v>
      </c>
      <c r="P173" s="11">
        <v>109.5</v>
      </c>
      <c r="Q173" s="53" t="s">
        <v>29</v>
      </c>
      <c r="R173" s="108">
        <v>45282</v>
      </c>
      <c r="S173" s="75"/>
    </row>
    <row r="174" ht="51" spans="1:19">
      <c r="A174" s="79">
        <f>MAX($A$3:A173)+1</f>
        <v>120</v>
      </c>
      <c r="B174" s="80" t="s">
        <v>23</v>
      </c>
      <c r="C174" s="81" t="s">
        <v>317</v>
      </c>
      <c r="D174" s="11">
        <v>3000</v>
      </c>
      <c r="E174" s="81" t="s">
        <v>165</v>
      </c>
      <c r="F174" s="64">
        <v>0.0365</v>
      </c>
      <c r="G174" s="65">
        <v>44917</v>
      </c>
      <c r="H174" s="65">
        <v>44917</v>
      </c>
      <c r="I174" s="80" t="s">
        <v>32</v>
      </c>
      <c r="J174" s="83" t="s">
        <v>33</v>
      </c>
      <c r="K174" s="60" t="s">
        <v>166</v>
      </c>
      <c r="L174" s="65">
        <v>45282</v>
      </c>
      <c r="M174" s="11">
        <v>3000</v>
      </c>
      <c r="N174" s="106">
        <v>0.0365</v>
      </c>
      <c r="O174" s="75">
        <v>360</v>
      </c>
      <c r="P174" s="11">
        <v>109.5</v>
      </c>
      <c r="Q174" s="53" t="s">
        <v>29</v>
      </c>
      <c r="R174" s="108">
        <v>45282</v>
      </c>
      <c r="S174" s="79"/>
    </row>
    <row r="175" ht="51" spans="1:19">
      <c r="A175" s="9">
        <f>MAX($A$3:A174)+1</f>
        <v>121</v>
      </c>
      <c r="B175" s="10" t="s">
        <v>23</v>
      </c>
      <c r="C175" s="10" t="s">
        <v>318</v>
      </c>
      <c r="D175" s="11">
        <v>3000</v>
      </c>
      <c r="E175" s="10" t="s">
        <v>165</v>
      </c>
      <c r="F175" s="64">
        <v>0.0365</v>
      </c>
      <c r="G175" s="65">
        <v>44917</v>
      </c>
      <c r="H175" s="65">
        <v>44917</v>
      </c>
      <c r="I175" s="10" t="s">
        <v>32</v>
      </c>
      <c r="J175" s="10" t="s">
        <v>33</v>
      </c>
      <c r="K175" s="60" t="s">
        <v>166</v>
      </c>
      <c r="L175" s="65">
        <v>45282</v>
      </c>
      <c r="M175" s="11">
        <v>3000</v>
      </c>
      <c r="N175" s="99">
        <v>0.0365</v>
      </c>
      <c r="O175" s="9">
        <v>351</v>
      </c>
      <c r="P175" s="11">
        <v>106.76</v>
      </c>
      <c r="Q175" s="53" t="s">
        <v>29</v>
      </c>
      <c r="R175" s="108">
        <v>45273</v>
      </c>
      <c r="S175" s="9"/>
    </row>
    <row r="176" ht="51" spans="1:19">
      <c r="A176" s="9">
        <f>MAX($A$3:A175)+1</f>
        <v>122</v>
      </c>
      <c r="B176" s="10" t="s">
        <v>23</v>
      </c>
      <c r="C176" s="10" t="s">
        <v>319</v>
      </c>
      <c r="D176" s="11">
        <v>3000</v>
      </c>
      <c r="E176" s="10" t="s">
        <v>165</v>
      </c>
      <c r="F176" s="64">
        <v>0.0365</v>
      </c>
      <c r="G176" s="65">
        <v>44923</v>
      </c>
      <c r="H176" s="65">
        <v>44923</v>
      </c>
      <c r="I176" s="10" t="s">
        <v>32</v>
      </c>
      <c r="J176" s="10" t="s">
        <v>33</v>
      </c>
      <c r="K176" s="60" t="s">
        <v>166</v>
      </c>
      <c r="L176" s="65">
        <v>45288</v>
      </c>
      <c r="M176" s="11">
        <v>3000</v>
      </c>
      <c r="N176" s="99">
        <v>0.0365</v>
      </c>
      <c r="O176" s="75">
        <v>360</v>
      </c>
      <c r="P176" s="11">
        <v>109.5</v>
      </c>
      <c r="Q176" s="53" t="s">
        <v>29</v>
      </c>
      <c r="R176" s="108">
        <v>45288</v>
      </c>
      <c r="S176" s="9"/>
    </row>
    <row r="177" ht="51" spans="1:19">
      <c r="A177" s="9">
        <f>MAX($A$3:A176)+1</f>
        <v>123</v>
      </c>
      <c r="B177" s="10" t="s">
        <v>23</v>
      </c>
      <c r="C177" s="10" t="s">
        <v>320</v>
      </c>
      <c r="D177" s="11">
        <v>3000</v>
      </c>
      <c r="E177" s="10" t="s">
        <v>165</v>
      </c>
      <c r="F177" s="64">
        <v>0.0365</v>
      </c>
      <c r="G177" s="65">
        <v>44923</v>
      </c>
      <c r="H177" s="65">
        <v>44923</v>
      </c>
      <c r="I177" s="10" t="s">
        <v>32</v>
      </c>
      <c r="J177" s="10" t="s">
        <v>33</v>
      </c>
      <c r="K177" s="60" t="s">
        <v>166</v>
      </c>
      <c r="L177" s="65">
        <v>45288</v>
      </c>
      <c r="M177" s="11">
        <v>3000</v>
      </c>
      <c r="N177" s="26">
        <v>0.0365</v>
      </c>
      <c r="O177" s="75">
        <v>360</v>
      </c>
      <c r="P177" s="11">
        <v>109.5</v>
      </c>
      <c r="Q177" s="53" t="s">
        <v>29</v>
      </c>
      <c r="R177" s="108">
        <v>45288</v>
      </c>
      <c r="S177" s="9"/>
    </row>
    <row r="178" ht="51" spans="1:19">
      <c r="A178" s="9">
        <f>MAX($A$3:A177)+1</f>
        <v>124</v>
      </c>
      <c r="B178" s="9" t="s">
        <v>23</v>
      </c>
      <c r="C178" s="14" t="s">
        <v>321</v>
      </c>
      <c r="D178" s="11">
        <v>30000</v>
      </c>
      <c r="E178" s="76" t="s">
        <v>39</v>
      </c>
      <c r="F178" s="26">
        <v>0.0475</v>
      </c>
      <c r="G178" s="27">
        <v>44174</v>
      </c>
      <c r="H178" s="27">
        <v>44174</v>
      </c>
      <c r="I178" s="10" t="s">
        <v>45</v>
      </c>
      <c r="J178" s="76" t="s">
        <v>33</v>
      </c>
      <c r="K178" s="76" t="s">
        <v>322</v>
      </c>
      <c r="L178" s="27">
        <v>45269</v>
      </c>
      <c r="M178" s="11">
        <v>30000</v>
      </c>
      <c r="N178" s="26">
        <v>0.0475</v>
      </c>
      <c r="O178" s="9">
        <v>1075</v>
      </c>
      <c r="P178" s="11">
        <v>4255.21</v>
      </c>
      <c r="Q178" s="53" t="s">
        <v>29</v>
      </c>
      <c r="R178" s="72">
        <v>45264</v>
      </c>
      <c r="S178" s="9"/>
    </row>
    <row r="179" ht="51" spans="1:19">
      <c r="A179" s="9">
        <f>MAX($A$3:A178)+1</f>
        <v>125</v>
      </c>
      <c r="B179" s="10" t="s">
        <v>23</v>
      </c>
      <c r="C179" s="10" t="s">
        <v>323</v>
      </c>
      <c r="D179" s="11">
        <v>3000</v>
      </c>
      <c r="E179" s="10" t="s">
        <v>39</v>
      </c>
      <c r="F179" s="26">
        <v>0.0365</v>
      </c>
      <c r="G179" s="27">
        <v>44918</v>
      </c>
      <c r="H179" s="27">
        <v>44918</v>
      </c>
      <c r="I179" s="10" t="s">
        <v>32</v>
      </c>
      <c r="J179" s="14" t="s">
        <v>33</v>
      </c>
      <c r="K179" s="10" t="s">
        <v>324</v>
      </c>
      <c r="L179" s="27">
        <v>45283</v>
      </c>
      <c r="M179" s="11">
        <v>3000</v>
      </c>
      <c r="N179" s="26">
        <v>0.0365</v>
      </c>
      <c r="O179" s="9">
        <v>354</v>
      </c>
      <c r="P179" s="11">
        <v>107.68</v>
      </c>
      <c r="Q179" s="53" t="s">
        <v>29</v>
      </c>
      <c r="R179" s="72">
        <v>45277</v>
      </c>
      <c r="S179" s="9"/>
    </row>
    <row r="180" ht="51" spans="1:19">
      <c r="A180" s="9">
        <f>MAX($A$3:A179)+1</f>
        <v>126</v>
      </c>
      <c r="B180" s="10" t="s">
        <v>23</v>
      </c>
      <c r="C180" s="60" t="s">
        <v>325</v>
      </c>
      <c r="D180" s="61">
        <v>30000</v>
      </c>
      <c r="E180" s="60" t="s">
        <v>77</v>
      </c>
      <c r="F180" s="64">
        <v>0.0475</v>
      </c>
      <c r="G180" s="65">
        <v>44176</v>
      </c>
      <c r="H180" s="65">
        <v>44176</v>
      </c>
      <c r="I180" s="10" t="s">
        <v>45</v>
      </c>
      <c r="J180" s="10" t="s">
        <v>33</v>
      </c>
      <c r="K180" s="104" t="s">
        <v>326</v>
      </c>
      <c r="L180" s="65">
        <v>45270</v>
      </c>
      <c r="M180" s="61">
        <v>30000</v>
      </c>
      <c r="N180" s="64">
        <v>0.0475</v>
      </c>
      <c r="O180" s="9">
        <v>1079</v>
      </c>
      <c r="P180" s="11">
        <v>4271.04</v>
      </c>
      <c r="Q180" s="53" t="s">
        <v>29</v>
      </c>
      <c r="R180" s="72">
        <v>45270</v>
      </c>
      <c r="S180" s="9"/>
    </row>
    <row r="181" ht="51" spans="1:19">
      <c r="A181" s="9">
        <f>MAX($A$3:A180)+1</f>
        <v>127</v>
      </c>
      <c r="B181" s="10" t="s">
        <v>23</v>
      </c>
      <c r="C181" s="10" t="s">
        <v>327</v>
      </c>
      <c r="D181" s="11">
        <v>30000</v>
      </c>
      <c r="E181" s="10" t="s">
        <v>258</v>
      </c>
      <c r="F181" s="26">
        <v>0.0475</v>
      </c>
      <c r="G181" s="27">
        <v>44217</v>
      </c>
      <c r="H181" s="27">
        <v>44217</v>
      </c>
      <c r="I181" s="10" t="s">
        <v>45</v>
      </c>
      <c r="J181" s="83" t="s">
        <v>33</v>
      </c>
      <c r="K181" s="83" t="s">
        <v>328</v>
      </c>
      <c r="L181" s="27">
        <v>45312</v>
      </c>
      <c r="M181" s="11">
        <v>30000</v>
      </c>
      <c r="N181" s="26">
        <v>0.0475</v>
      </c>
      <c r="O181" s="9">
        <v>1043</v>
      </c>
      <c r="P181" s="11">
        <v>4128.54</v>
      </c>
      <c r="Q181" s="53" t="s">
        <v>29</v>
      </c>
      <c r="R181" s="72">
        <v>45274</v>
      </c>
      <c r="S181" s="82"/>
    </row>
    <row r="182" ht="51" spans="1:19">
      <c r="A182" s="9">
        <f>MAX($A$3:A181)+1</f>
        <v>128</v>
      </c>
      <c r="B182" s="10" t="s">
        <v>23</v>
      </c>
      <c r="C182" s="10" t="s">
        <v>329</v>
      </c>
      <c r="D182" s="11">
        <v>50000</v>
      </c>
      <c r="E182" s="10" t="s">
        <v>330</v>
      </c>
      <c r="F182" s="26">
        <v>0.0475</v>
      </c>
      <c r="G182" s="27">
        <v>44190</v>
      </c>
      <c r="H182" s="27">
        <v>44190</v>
      </c>
      <c r="I182" s="10" t="s">
        <v>45</v>
      </c>
      <c r="J182" s="83" t="s">
        <v>33</v>
      </c>
      <c r="K182" s="83" t="s">
        <v>234</v>
      </c>
      <c r="L182" s="27">
        <v>45285</v>
      </c>
      <c r="M182" s="11">
        <v>50000</v>
      </c>
      <c r="N182" s="26">
        <v>0.0475</v>
      </c>
      <c r="O182" s="9">
        <v>1075</v>
      </c>
      <c r="P182" s="11">
        <v>7092.01</v>
      </c>
      <c r="Q182" s="53" t="s">
        <v>29</v>
      </c>
      <c r="R182" s="72">
        <v>45280</v>
      </c>
      <c r="S182" s="82"/>
    </row>
    <row r="183" ht="51" spans="1:19">
      <c r="A183" s="9">
        <f>MAX($A$3:A182)+1</f>
        <v>129</v>
      </c>
      <c r="B183" s="10" t="s">
        <v>23</v>
      </c>
      <c r="C183" s="10" t="s">
        <v>331</v>
      </c>
      <c r="D183" s="11">
        <v>50000</v>
      </c>
      <c r="E183" s="10" t="s">
        <v>266</v>
      </c>
      <c r="F183" s="26">
        <v>0.0475</v>
      </c>
      <c r="G183" s="27">
        <v>44176</v>
      </c>
      <c r="H183" s="27">
        <v>44176</v>
      </c>
      <c r="I183" s="10" t="s">
        <v>45</v>
      </c>
      <c r="J183" s="83" t="s">
        <v>33</v>
      </c>
      <c r="K183" s="83" t="s">
        <v>332</v>
      </c>
      <c r="L183" s="27">
        <v>45271</v>
      </c>
      <c r="M183" s="11">
        <v>50000</v>
      </c>
      <c r="N183" s="26">
        <v>0.0475</v>
      </c>
      <c r="O183" s="9">
        <v>1077</v>
      </c>
      <c r="P183" s="11">
        <v>7105.21</v>
      </c>
      <c r="Q183" s="53" t="s">
        <v>29</v>
      </c>
      <c r="R183" s="72">
        <v>45268</v>
      </c>
      <c r="S183" s="82"/>
    </row>
    <row r="184" ht="51" spans="1:19">
      <c r="A184" s="9">
        <f>MAX($A$3:A183)+1</f>
        <v>130</v>
      </c>
      <c r="B184" s="10" t="s">
        <v>23</v>
      </c>
      <c r="C184" s="10" t="s">
        <v>333</v>
      </c>
      <c r="D184" s="11">
        <v>20000</v>
      </c>
      <c r="E184" s="10" t="s">
        <v>77</v>
      </c>
      <c r="F184" s="26">
        <v>0.043</v>
      </c>
      <c r="G184" s="27">
        <v>44923</v>
      </c>
      <c r="H184" s="27">
        <v>44923</v>
      </c>
      <c r="I184" s="10" t="s">
        <v>26</v>
      </c>
      <c r="J184" s="83" t="s">
        <v>33</v>
      </c>
      <c r="K184" s="83" t="s">
        <v>334</v>
      </c>
      <c r="L184" s="27">
        <v>45654</v>
      </c>
      <c r="M184" s="11">
        <v>20000</v>
      </c>
      <c r="N184" s="26">
        <v>0.043</v>
      </c>
      <c r="O184" s="9">
        <v>357</v>
      </c>
      <c r="P184" s="11">
        <v>852.83</v>
      </c>
      <c r="Q184" s="53" t="s">
        <v>29</v>
      </c>
      <c r="R184" s="72">
        <v>45285</v>
      </c>
      <c r="S184" s="9"/>
    </row>
    <row r="185" ht="51" spans="1:19">
      <c r="A185" s="9">
        <f>MAX($A$3:A184)+1</f>
        <v>131</v>
      </c>
      <c r="B185" s="10" t="s">
        <v>23</v>
      </c>
      <c r="C185" s="10" t="s">
        <v>335</v>
      </c>
      <c r="D185" s="11">
        <v>20000</v>
      </c>
      <c r="E185" s="10" t="s">
        <v>336</v>
      </c>
      <c r="F185" s="26">
        <v>0.043</v>
      </c>
      <c r="G185" s="27">
        <v>44918</v>
      </c>
      <c r="H185" s="27">
        <v>44918</v>
      </c>
      <c r="I185" s="10" t="s">
        <v>26</v>
      </c>
      <c r="J185" s="83" t="s">
        <v>33</v>
      </c>
      <c r="K185" s="83" t="s">
        <v>337</v>
      </c>
      <c r="L185" s="27">
        <v>45649</v>
      </c>
      <c r="M185" s="11">
        <v>20000</v>
      </c>
      <c r="N185" s="26">
        <v>0.043</v>
      </c>
      <c r="O185" s="9">
        <v>361</v>
      </c>
      <c r="P185" s="11">
        <v>862.39</v>
      </c>
      <c r="Q185" s="53" t="s">
        <v>29</v>
      </c>
      <c r="R185" s="72">
        <v>45284</v>
      </c>
      <c r="S185" s="9"/>
    </row>
    <row r="186" ht="51" spans="1:19">
      <c r="A186" s="9">
        <f>MAX($A$3:A185)+1</f>
        <v>132</v>
      </c>
      <c r="B186" s="10" t="s">
        <v>23</v>
      </c>
      <c r="C186" s="10" t="s">
        <v>338</v>
      </c>
      <c r="D186" s="11">
        <v>20000</v>
      </c>
      <c r="E186" s="10" t="s">
        <v>77</v>
      </c>
      <c r="F186" s="26">
        <v>0.043</v>
      </c>
      <c r="G186" s="27">
        <v>44915</v>
      </c>
      <c r="H186" s="27">
        <v>44915</v>
      </c>
      <c r="I186" s="10" t="s">
        <v>26</v>
      </c>
      <c r="J186" s="83" t="s">
        <v>33</v>
      </c>
      <c r="K186" s="83" t="s">
        <v>334</v>
      </c>
      <c r="L186" s="27">
        <v>45646</v>
      </c>
      <c r="M186" s="11">
        <v>20000</v>
      </c>
      <c r="N186" s="26">
        <v>0.043</v>
      </c>
      <c r="O186" s="9">
        <v>358</v>
      </c>
      <c r="P186" s="11">
        <v>855.22</v>
      </c>
      <c r="Q186" s="53" t="s">
        <v>29</v>
      </c>
      <c r="R186" s="72">
        <v>45278</v>
      </c>
      <c r="S186" s="9"/>
    </row>
    <row r="187" ht="51" spans="1:19">
      <c r="A187" s="9">
        <f>MAX($A$3:A186)+1</f>
        <v>133</v>
      </c>
      <c r="B187" s="10" t="s">
        <v>23</v>
      </c>
      <c r="C187" s="10" t="s">
        <v>339</v>
      </c>
      <c r="D187" s="11">
        <v>20000</v>
      </c>
      <c r="E187" s="10" t="s">
        <v>39</v>
      </c>
      <c r="F187" s="26">
        <v>0.0465</v>
      </c>
      <c r="G187" s="27">
        <v>44538</v>
      </c>
      <c r="H187" s="27">
        <v>44538</v>
      </c>
      <c r="I187" s="10" t="s">
        <v>45</v>
      </c>
      <c r="J187" s="83" t="s">
        <v>27</v>
      </c>
      <c r="K187" s="83" t="s">
        <v>337</v>
      </c>
      <c r="L187" s="27">
        <v>45634</v>
      </c>
      <c r="M187" s="11">
        <v>20000</v>
      </c>
      <c r="N187" s="26">
        <v>0.0465</v>
      </c>
      <c r="O187" s="9">
        <v>716</v>
      </c>
      <c r="P187" s="11">
        <v>1849.67</v>
      </c>
      <c r="Q187" s="53" t="s">
        <v>29</v>
      </c>
      <c r="R187" s="72">
        <v>45264</v>
      </c>
      <c r="S187" s="9"/>
    </row>
    <row r="188" ht="51" spans="1:19">
      <c r="A188" s="9">
        <f>MAX($A$3:A187)+1</f>
        <v>134</v>
      </c>
      <c r="B188" s="10" t="s">
        <v>23</v>
      </c>
      <c r="C188" s="60" t="s">
        <v>340</v>
      </c>
      <c r="D188" s="23">
        <v>3000</v>
      </c>
      <c r="E188" s="60" t="s">
        <v>39</v>
      </c>
      <c r="F188" s="64">
        <v>0.0355</v>
      </c>
      <c r="G188" s="65">
        <v>45156</v>
      </c>
      <c r="H188" s="65">
        <v>45156</v>
      </c>
      <c r="I188" s="10" t="s">
        <v>32</v>
      </c>
      <c r="J188" s="10" t="s">
        <v>33</v>
      </c>
      <c r="K188" s="104" t="s">
        <v>334</v>
      </c>
      <c r="L188" s="65">
        <v>45521</v>
      </c>
      <c r="M188" s="23">
        <v>3000</v>
      </c>
      <c r="N188" s="26">
        <v>0.0355</v>
      </c>
      <c r="O188" s="9">
        <v>131</v>
      </c>
      <c r="P188" s="11">
        <v>38.75</v>
      </c>
      <c r="Q188" s="53" t="s">
        <v>29</v>
      </c>
      <c r="R188" s="108">
        <v>45289</v>
      </c>
      <c r="S188" s="9"/>
    </row>
    <row r="189" ht="29" customHeight="true" spans="1:19">
      <c r="A189" s="82">
        <f>MAX($A$3:A188)+1</f>
        <v>135</v>
      </c>
      <c r="B189" s="83" t="s">
        <v>23</v>
      </c>
      <c r="C189" s="83" t="s">
        <v>341</v>
      </c>
      <c r="D189" s="84">
        <v>3000</v>
      </c>
      <c r="E189" s="83" t="s">
        <v>39</v>
      </c>
      <c r="F189" s="97">
        <v>0.0365</v>
      </c>
      <c r="G189" s="98">
        <v>44905</v>
      </c>
      <c r="H189" s="98">
        <v>44905</v>
      </c>
      <c r="I189" s="83" t="s">
        <v>32</v>
      </c>
      <c r="J189" s="83" t="s">
        <v>33</v>
      </c>
      <c r="K189" s="83" t="s">
        <v>174</v>
      </c>
      <c r="L189" s="98">
        <v>45270</v>
      </c>
      <c r="M189" s="11">
        <v>3000</v>
      </c>
      <c r="N189" s="26">
        <v>0.0365</v>
      </c>
      <c r="O189" s="9">
        <v>344</v>
      </c>
      <c r="P189" s="11">
        <v>104.63</v>
      </c>
      <c r="Q189" s="67" t="s">
        <v>29</v>
      </c>
      <c r="R189" s="110">
        <v>45265</v>
      </c>
      <c r="S189" s="83"/>
    </row>
    <row r="190" ht="29" customHeight="true" spans="1:19">
      <c r="A190" s="75"/>
      <c r="B190" s="76"/>
      <c r="C190" s="76"/>
      <c r="D190" s="78"/>
      <c r="E190" s="76"/>
      <c r="F190" s="99"/>
      <c r="G190" s="100"/>
      <c r="H190" s="27">
        <v>45254</v>
      </c>
      <c r="I190" s="76"/>
      <c r="J190" s="76"/>
      <c r="K190" s="76"/>
      <c r="L190" s="100"/>
      <c r="M190" s="158" t="s">
        <v>342</v>
      </c>
      <c r="N190" s="26">
        <v>0.0365</v>
      </c>
      <c r="O190" s="9">
        <v>11</v>
      </c>
      <c r="P190" s="11">
        <v>0</v>
      </c>
      <c r="Q190" s="68"/>
      <c r="R190" s="111"/>
      <c r="S190" s="76"/>
    </row>
    <row r="191" ht="29" customHeight="true" spans="1:19">
      <c r="A191" s="85">
        <f>MAX($A$3:A190)+1</f>
        <v>136</v>
      </c>
      <c r="B191" s="86" t="s">
        <v>23</v>
      </c>
      <c r="C191" s="87" t="s">
        <v>343</v>
      </c>
      <c r="D191" s="88">
        <v>30000</v>
      </c>
      <c r="E191" s="80" t="s">
        <v>39</v>
      </c>
      <c r="F191" s="101">
        <v>0.046</v>
      </c>
      <c r="G191" s="102">
        <v>44925</v>
      </c>
      <c r="H191" s="65">
        <v>44925</v>
      </c>
      <c r="I191" s="105" t="s">
        <v>344</v>
      </c>
      <c r="J191" s="80" t="s">
        <v>33</v>
      </c>
      <c r="K191" s="105" t="s">
        <v>345</v>
      </c>
      <c r="L191" s="102">
        <v>45685</v>
      </c>
      <c r="M191" s="61">
        <v>30000</v>
      </c>
      <c r="N191" s="26">
        <v>0.046</v>
      </c>
      <c r="O191" s="9">
        <v>350</v>
      </c>
      <c r="P191" s="11">
        <v>1341.67</v>
      </c>
      <c r="Q191" s="67" t="s">
        <v>29</v>
      </c>
      <c r="R191" s="112">
        <v>45283</v>
      </c>
      <c r="S191" s="79"/>
    </row>
    <row r="192" ht="29" customHeight="true" spans="1:19">
      <c r="A192" s="89"/>
      <c r="B192" s="90"/>
      <c r="C192" s="91"/>
      <c r="D192" s="92"/>
      <c r="E192" s="76"/>
      <c r="F192" s="103"/>
      <c r="G192" s="96"/>
      <c r="H192" s="65">
        <v>45280</v>
      </c>
      <c r="I192" s="77"/>
      <c r="J192" s="76"/>
      <c r="K192" s="77"/>
      <c r="L192" s="96"/>
      <c r="M192" s="159" t="s">
        <v>346</v>
      </c>
      <c r="N192" s="26">
        <v>0.046</v>
      </c>
      <c r="O192" s="9">
        <v>3</v>
      </c>
      <c r="P192" s="11">
        <v>11.41</v>
      </c>
      <c r="Q192" s="68"/>
      <c r="R192" s="109"/>
      <c r="S192" s="75"/>
    </row>
    <row r="193" ht="29" customHeight="true" spans="1:19">
      <c r="A193" s="9">
        <f>MAX($A$3:A192)+1</f>
        <v>137</v>
      </c>
      <c r="B193" s="10" t="s">
        <v>23</v>
      </c>
      <c r="C193" s="12" t="s">
        <v>347</v>
      </c>
      <c r="D193" s="11">
        <v>20000</v>
      </c>
      <c r="E193" s="14" t="s">
        <v>348</v>
      </c>
      <c r="F193" s="28">
        <v>0.0475</v>
      </c>
      <c r="G193" s="27">
        <v>44173</v>
      </c>
      <c r="H193" s="27">
        <v>44173</v>
      </c>
      <c r="I193" s="10" t="s">
        <v>45</v>
      </c>
      <c r="J193" s="13" t="s">
        <v>33</v>
      </c>
      <c r="K193" s="39" t="s">
        <v>337</v>
      </c>
      <c r="L193" s="27">
        <v>45268</v>
      </c>
      <c r="M193" s="11">
        <v>20000</v>
      </c>
      <c r="N193" s="26">
        <v>0.0475</v>
      </c>
      <c r="O193" s="9">
        <v>1076</v>
      </c>
      <c r="P193" s="11">
        <v>2839.44</v>
      </c>
      <c r="Q193" s="67" t="s">
        <v>29</v>
      </c>
      <c r="R193" s="72">
        <v>45267</v>
      </c>
      <c r="S193" s="83"/>
    </row>
    <row r="194" ht="29" customHeight="true" spans="1:19">
      <c r="A194" s="9"/>
      <c r="B194" s="10"/>
      <c r="C194" s="12"/>
      <c r="D194" s="11"/>
      <c r="E194" s="14"/>
      <c r="F194" s="28"/>
      <c r="G194" s="27"/>
      <c r="H194" s="27">
        <v>45264</v>
      </c>
      <c r="I194" s="10"/>
      <c r="J194" s="13"/>
      <c r="K194" s="39"/>
      <c r="L194" s="27"/>
      <c r="M194" s="158" t="s">
        <v>159</v>
      </c>
      <c r="N194" s="26">
        <v>0.0475</v>
      </c>
      <c r="O194" s="9">
        <v>3</v>
      </c>
      <c r="P194" s="11">
        <v>5.94</v>
      </c>
      <c r="Q194" s="68"/>
      <c r="R194" s="72"/>
      <c r="S194" s="76"/>
    </row>
    <row r="195" ht="29" customHeight="true" spans="1:19">
      <c r="A195" s="113">
        <f>MAX($A$3:A194)+1</f>
        <v>138</v>
      </c>
      <c r="B195" s="114" t="s">
        <v>23</v>
      </c>
      <c r="C195" s="12" t="s">
        <v>349</v>
      </c>
      <c r="D195" s="11">
        <v>50000</v>
      </c>
      <c r="E195" s="10" t="s">
        <v>173</v>
      </c>
      <c r="F195" s="28">
        <v>0.0475</v>
      </c>
      <c r="G195" s="27">
        <v>44201</v>
      </c>
      <c r="H195" s="27">
        <v>44201</v>
      </c>
      <c r="I195" s="10" t="s">
        <v>45</v>
      </c>
      <c r="J195" s="10" t="s">
        <v>33</v>
      </c>
      <c r="K195" s="10" t="s">
        <v>304</v>
      </c>
      <c r="L195" s="27">
        <v>45296</v>
      </c>
      <c r="M195" s="11">
        <v>50000</v>
      </c>
      <c r="N195" s="26">
        <v>0.0475</v>
      </c>
      <c r="O195" s="9">
        <v>348</v>
      </c>
      <c r="P195" s="11">
        <v>2295.83</v>
      </c>
      <c r="Q195" s="67" t="s">
        <v>29</v>
      </c>
      <c r="R195" s="72">
        <v>45272</v>
      </c>
      <c r="S195" s="82"/>
    </row>
    <row r="196" ht="29" customHeight="true" spans="1:19">
      <c r="A196" s="113"/>
      <c r="B196" s="114"/>
      <c r="C196" s="12"/>
      <c r="D196" s="11"/>
      <c r="E196" s="10"/>
      <c r="F196" s="28"/>
      <c r="G196" s="27"/>
      <c r="H196" s="27">
        <v>44553</v>
      </c>
      <c r="I196" s="10"/>
      <c r="J196" s="10"/>
      <c r="K196" s="10"/>
      <c r="L196" s="27"/>
      <c r="M196" s="158" t="s">
        <v>171</v>
      </c>
      <c r="N196" s="26">
        <v>0.0475</v>
      </c>
      <c r="O196" s="9">
        <v>709</v>
      </c>
      <c r="P196" s="11">
        <v>2806.46</v>
      </c>
      <c r="Q196" s="68"/>
      <c r="R196" s="72"/>
      <c r="S196" s="75"/>
    </row>
    <row r="197" ht="51" spans="1:19">
      <c r="A197" s="9">
        <f>MAX($A$3:A196)+1</f>
        <v>139</v>
      </c>
      <c r="B197" s="10" t="s">
        <v>23</v>
      </c>
      <c r="C197" s="60" t="s">
        <v>59</v>
      </c>
      <c r="D197" s="61">
        <v>10000</v>
      </c>
      <c r="E197" s="60" t="s">
        <v>165</v>
      </c>
      <c r="F197" s="64">
        <v>0.0475</v>
      </c>
      <c r="G197" s="65">
        <v>44194</v>
      </c>
      <c r="H197" s="65">
        <v>44194</v>
      </c>
      <c r="I197" s="60" t="s">
        <v>45</v>
      </c>
      <c r="J197" s="10" t="s">
        <v>33</v>
      </c>
      <c r="K197" s="60" t="s">
        <v>350</v>
      </c>
      <c r="L197" s="65">
        <v>45289</v>
      </c>
      <c r="M197" s="61">
        <v>10000</v>
      </c>
      <c r="N197" s="64">
        <v>0.0475</v>
      </c>
      <c r="O197" s="9">
        <v>1073</v>
      </c>
      <c r="P197" s="11">
        <v>1415.76</v>
      </c>
      <c r="Q197" s="53" t="s">
        <v>29</v>
      </c>
      <c r="R197" s="108">
        <v>45282</v>
      </c>
      <c r="S197" s="10"/>
    </row>
    <row r="198" ht="51" spans="1:19">
      <c r="A198" s="9">
        <f>MAX($A$3:A197)+1</f>
        <v>140</v>
      </c>
      <c r="B198" s="10" t="s">
        <v>23</v>
      </c>
      <c r="C198" s="60" t="s">
        <v>351</v>
      </c>
      <c r="D198" s="61">
        <v>2000</v>
      </c>
      <c r="E198" s="60" t="s">
        <v>77</v>
      </c>
      <c r="F198" s="64">
        <v>0.0465</v>
      </c>
      <c r="G198" s="65">
        <v>44543</v>
      </c>
      <c r="H198" s="65">
        <v>44543</v>
      </c>
      <c r="I198" s="60" t="s">
        <v>26</v>
      </c>
      <c r="J198" s="10" t="s">
        <v>33</v>
      </c>
      <c r="K198" s="60" t="s">
        <v>352</v>
      </c>
      <c r="L198" s="65">
        <v>45273</v>
      </c>
      <c r="M198" s="146">
        <v>2000</v>
      </c>
      <c r="N198" s="26">
        <v>0.0465</v>
      </c>
      <c r="O198" s="9">
        <v>720</v>
      </c>
      <c r="P198" s="11">
        <v>186</v>
      </c>
      <c r="Q198" s="53" t="s">
        <v>29</v>
      </c>
      <c r="R198" s="108">
        <v>45273</v>
      </c>
      <c r="S198" s="10"/>
    </row>
    <row r="199" ht="51" spans="1:19">
      <c r="A199" s="115">
        <f>MAX($A$3:A198)+1</f>
        <v>141</v>
      </c>
      <c r="B199" s="116" t="s">
        <v>23</v>
      </c>
      <c r="C199" s="81" t="s">
        <v>353</v>
      </c>
      <c r="D199" s="117">
        <v>40000</v>
      </c>
      <c r="E199" s="81" t="s">
        <v>354</v>
      </c>
      <c r="F199" s="128">
        <v>0.0475</v>
      </c>
      <c r="G199" s="129">
        <v>44175</v>
      </c>
      <c r="H199" s="129">
        <v>44175</v>
      </c>
      <c r="I199" s="83" t="s">
        <v>45</v>
      </c>
      <c r="J199" s="83" t="s">
        <v>33</v>
      </c>
      <c r="K199" s="81" t="s">
        <v>355</v>
      </c>
      <c r="L199" s="129">
        <v>45270</v>
      </c>
      <c r="M199" s="84">
        <v>40000</v>
      </c>
      <c r="N199" s="147">
        <v>0.0475</v>
      </c>
      <c r="O199" s="82">
        <v>1078</v>
      </c>
      <c r="P199" s="84">
        <v>5689.44</v>
      </c>
      <c r="Q199" s="53" t="s">
        <v>29</v>
      </c>
      <c r="R199" s="110">
        <v>45268</v>
      </c>
      <c r="S199" s="83"/>
    </row>
    <row r="200" ht="51" spans="1:19">
      <c r="A200" s="118">
        <f>MAX($A$3:A199)+1</f>
        <v>142</v>
      </c>
      <c r="B200" s="10" t="s">
        <v>23</v>
      </c>
      <c r="C200" s="12" t="s">
        <v>356</v>
      </c>
      <c r="D200" s="9">
        <v>30000</v>
      </c>
      <c r="E200" s="12" t="s">
        <v>39</v>
      </c>
      <c r="F200" s="26">
        <v>0.0475</v>
      </c>
      <c r="G200" s="130">
        <v>44104</v>
      </c>
      <c r="H200" s="130">
        <v>44104</v>
      </c>
      <c r="I200" s="10" t="s">
        <v>45</v>
      </c>
      <c r="J200" s="10" t="s">
        <v>27</v>
      </c>
      <c r="K200" s="12" t="s">
        <v>357</v>
      </c>
      <c r="L200" s="141">
        <v>45199</v>
      </c>
      <c r="M200" s="9">
        <v>30000</v>
      </c>
      <c r="N200" s="26">
        <v>0.0475</v>
      </c>
      <c r="O200" s="9">
        <v>1075</v>
      </c>
      <c r="P200" s="11">
        <f>ROUND(M200*N200*O200/360,2)</f>
        <v>4255.21</v>
      </c>
      <c r="Q200" s="53" t="s">
        <v>29</v>
      </c>
      <c r="R200" s="153">
        <v>45194</v>
      </c>
      <c r="S200" s="10"/>
    </row>
    <row r="201" ht="41" customHeight="true" spans="1:19">
      <c r="A201" s="118">
        <f>MAX($A$3:A200)+1</f>
        <v>143</v>
      </c>
      <c r="B201" s="10" t="s">
        <v>358</v>
      </c>
      <c r="C201" s="119" t="s">
        <v>359</v>
      </c>
      <c r="D201" s="120">
        <v>20000</v>
      </c>
      <c r="E201" s="131" t="s">
        <v>360</v>
      </c>
      <c r="F201" s="120">
        <v>4.75</v>
      </c>
      <c r="G201" s="132" t="s">
        <v>361</v>
      </c>
      <c r="H201" s="132" t="s">
        <v>361</v>
      </c>
      <c r="I201" s="10" t="s">
        <v>45</v>
      </c>
      <c r="J201" s="10" t="s">
        <v>27</v>
      </c>
      <c r="K201" s="119" t="s">
        <v>362</v>
      </c>
      <c r="L201" s="132" t="s">
        <v>363</v>
      </c>
      <c r="M201" s="120">
        <v>20000</v>
      </c>
      <c r="N201" s="148">
        <v>0.0475</v>
      </c>
      <c r="O201" s="149">
        <v>1080</v>
      </c>
      <c r="P201" s="120">
        <v>2850</v>
      </c>
      <c r="Q201" s="154" t="s">
        <v>364</v>
      </c>
      <c r="R201" s="132" t="s">
        <v>363</v>
      </c>
      <c r="S201" s="119"/>
    </row>
    <row r="202" ht="41" customHeight="true" spans="1:19">
      <c r="A202" s="118">
        <f>MAX($A$3:A201)+1</f>
        <v>144</v>
      </c>
      <c r="B202" s="10" t="s">
        <v>358</v>
      </c>
      <c r="C202" s="119" t="s">
        <v>365</v>
      </c>
      <c r="D202" s="120">
        <v>30000</v>
      </c>
      <c r="E202" s="131" t="s">
        <v>366</v>
      </c>
      <c r="F202" s="120">
        <v>4.75</v>
      </c>
      <c r="G202" s="132" t="s">
        <v>361</v>
      </c>
      <c r="H202" s="132" t="s">
        <v>361</v>
      </c>
      <c r="I202" s="10" t="s">
        <v>45</v>
      </c>
      <c r="J202" s="10" t="s">
        <v>33</v>
      </c>
      <c r="K202" s="119" t="s">
        <v>367</v>
      </c>
      <c r="L202" s="132" t="s">
        <v>363</v>
      </c>
      <c r="M202" s="120">
        <v>30000</v>
      </c>
      <c r="N202" s="148">
        <v>0.0475</v>
      </c>
      <c r="O202" s="149">
        <v>1080</v>
      </c>
      <c r="P202" s="120">
        <v>4275</v>
      </c>
      <c r="Q202" s="154" t="s">
        <v>364</v>
      </c>
      <c r="R202" s="132" t="s">
        <v>363</v>
      </c>
      <c r="S202" s="119"/>
    </row>
    <row r="203" ht="41" customHeight="true" spans="1:19">
      <c r="A203" s="118">
        <f>MAX($A$3:A202)+1</f>
        <v>145</v>
      </c>
      <c r="B203" s="10" t="s">
        <v>358</v>
      </c>
      <c r="C203" s="119" t="s">
        <v>368</v>
      </c>
      <c r="D203" s="120">
        <v>12000</v>
      </c>
      <c r="E203" s="131" t="s">
        <v>39</v>
      </c>
      <c r="F203" s="120">
        <v>4.65</v>
      </c>
      <c r="G203" s="132" t="s">
        <v>369</v>
      </c>
      <c r="H203" s="132" t="s">
        <v>369</v>
      </c>
      <c r="I203" s="10" t="s">
        <v>45</v>
      </c>
      <c r="J203" s="10" t="s">
        <v>27</v>
      </c>
      <c r="K203" s="119" t="s">
        <v>370</v>
      </c>
      <c r="L203" s="132" t="s">
        <v>371</v>
      </c>
      <c r="M203" s="120">
        <v>12000</v>
      </c>
      <c r="N203" s="148">
        <v>0.0465</v>
      </c>
      <c r="O203" s="149">
        <v>661</v>
      </c>
      <c r="P203" s="120">
        <v>1024.55</v>
      </c>
      <c r="Q203" s="154" t="s">
        <v>364</v>
      </c>
      <c r="R203" s="132" t="s">
        <v>372</v>
      </c>
      <c r="S203" s="119"/>
    </row>
    <row r="204" ht="41" customHeight="true" spans="1:19">
      <c r="A204" s="118">
        <f>MAX($A$3:A203)+1</f>
        <v>146</v>
      </c>
      <c r="B204" s="10" t="s">
        <v>358</v>
      </c>
      <c r="C204" s="119" t="s">
        <v>373</v>
      </c>
      <c r="D204" s="120">
        <v>20000</v>
      </c>
      <c r="E204" s="131" t="s">
        <v>39</v>
      </c>
      <c r="F204" s="120">
        <v>4.65</v>
      </c>
      <c r="G204" s="132" t="s">
        <v>374</v>
      </c>
      <c r="H204" s="132" t="s">
        <v>374</v>
      </c>
      <c r="I204" s="10" t="s">
        <v>26</v>
      </c>
      <c r="J204" s="10" t="s">
        <v>33</v>
      </c>
      <c r="K204" s="119" t="s">
        <v>375</v>
      </c>
      <c r="L204" s="132" t="s">
        <v>376</v>
      </c>
      <c r="M204" s="120">
        <v>20000</v>
      </c>
      <c r="N204" s="148">
        <v>0.0465</v>
      </c>
      <c r="O204" s="149">
        <v>720</v>
      </c>
      <c r="P204" s="120">
        <v>1860</v>
      </c>
      <c r="Q204" s="154" t="s">
        <v>364</v>
      </c>
      <c r="R204" s="132" t="s">
        <v>376</v>
      </c>
      <c r="S204" s="119"/>
    </row>
    <row r="205" ht="41" customHeight="true" spans="1:19">
      <c r="A205" s="118">
        <f>MAX($A$3:A204)+1</f>
        <v>147</v>
      </c>
      <c r="B205" s="10" t="s">
        <v>358</v>
      </c>
      <c r="C205" s="119" t="s">
        <v>377</v>
      </c>
      <c r="D205" s="120">
        <v>1000</v>
      </c>
      <c r="E205" s="131" t="s">
        <v>39</v>
      </c>
      <c r="F205" s="120">
        <v>4.2</v>
      </c>
      <c r="G205" s="132" t="s">
        <v>378</v>
      </c>
      <c r="H205" s="132" t="s">
        <v>378</v>
      </c>
      <c r="I205" s="11" t="s">
        <v>45</v>
      </c>
      <c r="J205" s="10" t="s">
        <v>27</v>
      </c>
      <c r="K205" s="119" t="s">
        <v>379</v>
      </c>
      <c r="L205" s="132" t="s">
        <v>380</v>
      </c>
      <c r="M205" s="120">
        <v>1000</v>
      </c>
      <c r="N205" s="148">
        <v>0.042</v>
      </c>
      <c r="O205" s="149">
        <v>71</v>
      </c>
      <c r="P205" s="120">
        <v>8.28</v>
      </c>
      <c r="Q205" s="154" t="s">
        <v>364</v>
      </c>
      <c r="R205" s="132" t="s">
        <v>381</v>
      </c>
      <c r="S205" s="119"/>
    </row>
    <row r="206" ht="41" customHeight="true" spans="1:19">
      <c r="A206" s="118">
        <f>MAX($A$3:A205)+1</f>
        <v>148</v>
      </c>
      <c r="B206" s="10" t="s">
        <v>358</v>
      </c>
      <c r="C206" s="119" t="s">
        <v>382</v>
      </c>
      <c r="D206" s="120">
        <v>20000</v>
      </c>
      <c r="E206" s="131" t="s">
        <v>383</v>
      </c>
      <c r="F206" s="120">
        <v>4.65</v>
      </c>
      <c r="G206" s="132" t="s">
        <v>384</v>
      </c>
      <c r="H206" s="132" t="s">
        <v>384</v>
      </c>
      <c r="I206" s="11" t="s">
        <v>45</v>
      </c>
      <c r="J206" s="10" t="s">
        <v>33</v>
      </c>
      <c r="K206" s="119" t="s">
        <v>385</v>
      </c>
      <c r="L206" s="132" t="s">
        <v>386</v>
      </c>
      <c r="M206" s="120">
        <v>20000</v>
      </c>
      <c r="N206" s="148">
        <v>0.0465</v>
      </c>
      <c r="O206" s="149">
        <v>694</v>
      </c>
      <c r="P206" s="120">
        <v>1792.83</v>
      </c>
      <c r="Q206" s="154" t="s">
        <v>364</v>
      </c>
      <c r="R206" s="132" t="s">
        <v>387</v>
      </c>
      <c r="S206" s="119"/>
    </row>
    <row r="207" ht="41" customHeight="true" spans="1:19">
      <c r="A207" s="118">
        <f>MAX($A$3:A206)+1</f>
        <v>149</v>
      </c>
      <c r="B207" s="10" t="s">
        <v>358</v>
      </c>
      <c r="C207" s="119" t="s">
        <v>388</v>
      </c>
      <c r="D207" s="120">
        <v>10000</v>
      </c>
      <c r="E207" s="131" t="s">
        <v>389</v>
      </c>
      <c r="F207" s="120">
        <v>4.75</v>
      </c>
      <c r="G207" s="132" t="s">
        <v>390</v>
      </c>
      <c r="H207" s="132" t="s">
        <v>390</v>
      </c>
      <c r="I207" s="11" t="s">
        <v>45</v>
      </c>
      <c r="J207" s="10" t="s">
        <v>33</v>
      </c>
      <c r="K207" s="119" t="s">
        <v>391</v>
      </c>
      <c r="L207" s="132" t="s">
        <v>392</v>
      </c>
      <c r="M207" s="120">
        <v>10000</v>
      </c>
      <c r="N207" s="148">
        <v>0.0475</v>
      </c>
      <c r="O207" s="149">
        <v>1080</v>
      </c>
      <c r="P207" s="120">
        <v>1425</v>
      </c>
      <c r="Q207" s="154" t="s">
        <v>364</v>
      </c>
      <c r="R207" s="132" t="s">
        <v>392</v>
      </c>
      <c r="S207" s="119"/>
    </row>
    <row r="208" ht="41" customHeight="true" spans="1:19">
      <c r="A208" s="118">
        <f>MAX($A$3:A207)+1</f>
        <v>150</v>
      </c>
      <c r="B208" s="10" t="s">
        <v>358</v>
      </c>
      <c r="C208" s="119" t="s">
        <v>393</v>
      </c>
      <c r="D208" s="120">
        <v>2000</v>
      </c>
      <c r="E208" s="131" t="s">
        <v>39</v>
      </c>
      <c r="F208" s="120">
        <v>4.45</v>
      </c>
      <c r="G208" s="132" t="s">
        <v>394</v>
      </c>
      <c r="H208" s="132" t="s">
        <v>394</v>
      </c>
      <c r="I208" s="11" t="s">
        <v>45</v>
      </c>
      <c r="J208" s="10" t="s">
        <v>27</v>
      </c>
      <c r="K208" s="119" t="s">
        <v>395</v>
      </c>
      <c r="L208" s="132" t="s">
        <v>396</v>
      </c>
      <c r="M208" s="120">
        <v>2000</v>
      </c>
      <c r="N208" s="148">
        <v>0.0445</v>
      </c>
      <c r="O208" s="149">
        <v>457</v>
      </c>
      <c r="P208" s="120">
        <v>112.98</v>
      </c>
      <c r="Q208" s="154" t="s">
        <v>364</v>
      </c>
      <c r="R208" s="132" t="s">
        <v>372</v>
      </c>
      <c r="S208" s="119"/>
    </row>
    <row r="209" ht="41" customHeight="true" spans="1:19">
      <c r="A209" s="118">
        <f>MAX($A$3:A208)+1</f>
        <v>151</v>
      </c>
      <c r="B209" s="10" t="s">
        <v>358</v>
      </c>
      <c r="C209" s="119" t="s">
        <v>397</v>
      </c>
      <c r="D209" s="120">
        <v>5000</v>
      </c>
      <c r="E209" s="131" t="s">
        <v>348</v>
      </c>
      <c r="F209" s="120">
        <v>4.75</v>
      </c>
      <c r="G209" s="132" t="s">
        <v>390</v>
      </c>
      <c r="H209" s="132" t="s">
        <v>390</v>
      </c>
      <c r="I209" s="10" t="s">
        <v>45</v>
      </c>
      <c r="J209" s="10" t="s">
        <v>33</v>
      </c>
      <c r="K209" s="119" t="s">
        <v>398</v>
      </c>
      <c r="L209" s="132" t="s">
        <v>392</v>
      </c>
      <c r="M209" s="120">
        <v>5000</v>
      </c>
      <c r="N209" s="148">
        <v>0.0475</v>
      </c>
      <c r="O209" s="149">
        <v>1080</v>
      </c>
      <c r="P209" s="120">
        <v>712.5</v>
      </c>
      <c r="Q209" s="154" t="s">
        <v>364</v>
      </c>
      <c r="R209" s="132" t="s">
        <v>392</v>
      </c>
      <c r="S209" s="119"/>
    </row>
    <row r="210" ht="41" customHeight="true" spans="1:19">
      <c r="A210" s="118">
        <f>MAX($A$3:A209)+1</f>
        <v>152</v>
      </c>
      <c r="B210" s="10" t="s">
        <v>358</v>
      </c>
      <c r="C210" s="119" t="s">
        <v>399</v>
      </c>
      <c r="D210" s="120">
        <v>10000</v>
      </c>
      <c r="E210" s="131" t="s">
        <v>39</v>
      </c>
      <c r="F210" s="120">
        <v>4.75</v>
      </c>
      <c r="G210" s="132" t="s">
        <v>400</v>
      </c>
      <c r="H210" s="132" t="s">
        <v>400</v>
      </c>
      <c r="I210" s="10" t="s">
        <v>45</v>
      </c>
      <c r="J210" s="10" t="s">
        <v>33</v>
      </c>
      <c r="K210" s="119" t="s">
        <v>401</v>
      </c>
      <c r="L210" s="132" t="s">
        <v>402</v>
      </c>
      <c r="M210" s="120">
        <v>10000</v>
      </c>
      <c r="N210" s="148">
        <v>0.0475</v>
      </c>
      <c r="O210" s="149">
        <v>1069</v>
      </c>
      <c r="P210" s="120">
        <v>1410.49</v>
      </c>
      <c r="Q210" s="154" t="s">
        <v>364</v>
      </c>
      <c r="R210" s="132" t="s">
        <v>403</v>
      </c>
      <c r="S210" s="119"/>
    </row>
    <row r="211" ht="41" customHeight="true" spans="1:19">
      <c r="A211" s="118">
        <f>MAX($A$3:A210)+1</f>
        <v>153</v>
      </c>
      <c r="B211" s="10" t="s">
        <v>358</v>
      </c>
      <c r="C211" s="119" t="s">
        <v>404</v>
      </c>
      <c r="D211" s="120">
        <v>10000</v>
      </c>
      <c r="E211" s="131" t="s">
        <v>405</v>
      </c>
      <c r="F211" s="120">
        <v>4.75</v>
      </c>
      <c r="G211" s="132" t="s">
        <v>406</v>
      </c>
      <c r="H211" s="132" t="s">
        <v>406</v>
      </c>
      <c r="I211" s="10" t="s">
        <v>45</v>
      </c>
      <c r="J211" s="10" t="s">
        <v>33</v>
      </c>
      <c r="K211" s="119" t="s">
        <v>407</v>
      </c>
      <c r="L211" s="132" t="s">
        <v>408</v>
      </c>
      <c r="M211" s="120">
        <v>10000</v>
      </c>
      <c r="N211" s="148">
        <v>0.0475</v>
      </c>
      <c r="O211" s="149">
        <v>1017</v>
      </c>
      <c r="P211" s="120">
        <v>1341.88</v>
      </c>
      <c r="Q211" s="154" t="s">
        <v>364</v>
      </c>
      <c r="R211" s="132" t="s">
        <v>403</v>
      </c>
      <c r="S211" s="119"/>
    </row>
    <row r="212" ht="41" customHeight="true" spans="1:19">
      <c r="A212" s="118">
        <f>MAX($A$3:A211)+1</f>
        <v>154</v>
      </c>
      <c r="B212" s="10" t="s">
        <v>358</v>
      </c>
      <c r="C212" s="119" t="s">
        <v>409</v>
      </c>
      <c r="D212" s="120">
        <v>5000</v>
      </c>
      <c r="E212" s="131" t="s">
        <v>39</v>
      </c>
      <c r="F212" s="120">
        <v>4.75</v>
      </c>
      <c r="G212" s="132" t="s">
        <v>410</v>
      </c>
      <c r="H212" s="132" t="s">
        <v>410</v>
      </c>
      <c r="I212" s="10" t="s">
        <v>45</v>
      </c>
      <c r="J212" s="10" t="s">
        <v>33</v>
      </c>
      <c r="K212" s="119" t="s">
        <v>411</v>
      </c>
      <c r="L212" s="132" t="s">
        <v>412</v>
      </c>
      <c r="M212" s="120">
        <v>5000</v>
      </c>
      <c r="N212" s="148">
        <v>0.0475</v>
      </c>
      <c r="O212" s="149">
        <v>1080</v>
      </c>
      <c r="P212" s="120">
        <v>712.5</v>
      </c>
      <c r="Q212" s="154" t="s">
        <v>364</v>
      </c>
      <c r="R212" s="132" t="s">
        <v>412</v>
      </c>
      <c r="S212" s="119"/>
    </row>
    <row r="213" ht="41" customHeight="true" spans="1:19">
      <c r="A213" s="118">
        <f>MAX($A$3:A212)+1</f>
        <v>155</v>
      </c>
      <c r="B213" s="10" t="s">
        <v>358</v>
      </c>
      <c r="C213" s="121" t="s">
        <v>413</v>
      </c>
      <c r="D213" s="122">
        <v>20000</v>
      </c>
      <c r="E213" s="133" t="s">
        <v>39</v>
      </c>
      <c r="F213" s="134">
        <v>0.0475</v>
      </c>
      <c r="G213" s="121" t="s">
        <v>400</v>
      </c>
      <c r="H213" s="121" t="s">
        <v>400</v>
      </c>
      <c r="I213" s="135" t="s">
        <v>45</v>
      </c>
      <c r="J213" s="10" t="s">
        <v>33</v>
      </c>
      <c r="K213" s="142" t="s">
        <v>414</v>
      </c>
      <c r="L213" s="121" t="s">
        <v>402</v>
      </c>
      <c r="M213" s="122">
        <v>20000</v>
      </c>
      <c r="N213" s="134">
        <v>0.0475</v>
      </c>
      <c r="O213" s="10">
        <v>1080</v>
      </c>
      <c r="P213" s="10">
        <v>2850</v>
      </c>
      <c r="Q213" s="154" t="s">
        <v>364</v>
      </c>
      <c r="R213" s="121" t="s">
        <v>402</v>
      </c>
      <c r="S213" s="10"/>
    </row>
    <row r="214" ht="41" customHeight="true" spans="1:19">
      <c r="A214" s="118">
        <f>MAX($A$3:A213)+1</f>
        <v>156</v>
      </c>
      <c r="B214" s="10" t="s">
        <v>358</v>
      </c>
      <c r="C214" s="121" t="s">
        <v>415</v>
      </c>
      <c r="D214" s="122">
        <v>10000</v>
      </c>
      <c r="E214" s="133" t="s">
        <v>366</v>
      </c>
      <c r="F214" s="134">
        <v>0.0475</v>
      </c>
      <c r="G214" s="121" t="s">
        <v>416</v>
      </c>
      <c r="H214" s="121" t="s">
        <v>416</v>
      </c>
      <c r="I214" s="135" t="s">
        <v>45</v>
      </c>
      <c r="J214" s="10" t="s">
        <v>33</v>
      </c>
      <c r="K214" s="121" t="s">
        <v>417</v>
      </c>
      <c r="L214" s="121" t="s">
        <v>418</v>
      </c>
      <c r="M214" s="122">
        <v>10000</v>
      </c>
      <c r="N214" s="134">
        <v>0.0475</v>
      </c>
      <c r="O214" s="10">
        <v>1080</v>
      </c>
      <c r="P214" s="10">
        <v>1425</v>
      </c>
      <c r="Q214" s="154" t="s">
        <v>364</v>
      </c>
      <c r="R214" s="121" t="s">
        <v>418</v>
      </c>
      <c r="S214" s="10"/>
    </row>
    <row r="215" ht="41" customHeight="true" spans="1:19">
      <c r="A215" s="118">
        <f>MAX($A$3:A214)+1</f>
        <v>157</v>
      </c>
      <c r="B215" s="10" t="s">
        <v>358</v>
      </c>
      <c r="C215" s="121" t="s">
        <v>419</v>
      </c>
      <c r="D215" s="122">
        <v>20000</v>
      </c>
      <c r="E215" s="133" t="s">
        <v>366</v>
      </c>
      <c r="F215" s="134">
        <v>0.0475</v>
      </c>
      <c r="G215" s="121" t="s">
        <v>400</v>
      </c>
      <c r="H215" s="121" t="s">
        <v>400</v>
      </c>
      <c r="I215" s="135" t="s">
        <v>45</v>
      </c>
      <c r="J215" s="10" t="s">
        <v>33</v>
      </c>
      <c r="K215" s="121" t="s">
        <v>420</v>
      </c>
      <c r="L215" s="121" t="s">
        <v>402</v>
      </c>
      <c r="M215" s="122">
        <v>20000</v>
      </c>
      <c r="N215" s="134">
        <v>0.0475</v>
      </c>
      <c r="O215" s="10">
        <v>1080</v>
      </c>
      <c r="P215" s="10">
        <v>2850</v>
      </c>
      <c r="Q215" s="154" t="s">
        <v>364</v>
      </c>
      <c r="R215" s="121" t="s">
        <v>402</v>
      </c>
      <c r="S215" s="10"/>
    </row>
    <row r="216" ht="41" customHeight="true" spans="1:19">
      <c r="A216" s="118">
        <f>MAX($A$3:A215)+1</f>
        <v>158</v>
      </c>
      <c r="B216" s="10" t="s">
        <v>358</v>
      </c>
      <c r="C216" s="121" t="s">
        <v>421</v>
      </c>
      <c r="D216" s="9">
        <v>50000</v>
      </c>
      <c r="E216" s="134" t="s">
        <v>422</v>
      </c>
      <c r="F216" s="134">
        <v>0.0475</v>
      </c>
      <c r="G216" s="135" t="s">
        <v>423</v>
      </c>
      <c r="H216" s="135" t="s">
        <v>423</v>
      </c>
      <c r="I216" s="10" t="s">
        <v>45</v>
      </c>
      <c r="J216" s="121" t="s">
        <v>33</v>
      </c>
      <c r="K216" s="121" t="s">
        <v>424</v>
      </c>
      <c r="L216" s="62" t="s">
        <v>425</v>
      </c>
      <c r="M216" s="9">
        <v>50000</v>
      </c>
      <c r="N216" s="134">
        <v>0.0475</v>
      </c>
      <c r="O216" s="10">
        <v>1024</v>
      </c>
      <c r="P216" s="10">
        <v>6755.56</v>
      </c>
      <c r="Q216" s="154" t="s">
        <v>364</v>
      </c>
      <c r="R216" s="10" t="s">
        <v>426</v>
      </c>
      <c r="S216" s="10"/>
    </row>
    <row r="217" ht="41" customHeight="true" spans="1:19">
      <c r="A217" s="118">
        <f>MAX($A$3:A216)+1</f>
        <v>159</v>
      </c>
      <c r="B217" s="10" t="s">
        <v>358</v>
      </c>
      <c r="C217" s="123" t="s">
        <v>427</v>
      </c>
      <c r="D217" s="82">
        <v>30000</v>
      </c>
      <c r="E217" s="136" t="s">
        <v>39</v>
      </c>
      <c r="F217" s="134">
        <v>0.0475</v>
      </c>
      <c r="G217" s="137" t="s">
        <v>428</v>
      </c>
      <c r="H217" s="137" t="s">
        <v>428</v>
      </c>
      <c r="I217" s="83" t="s">
        <v>45</v>
      </c>
      <c r="J217" s="123" t="s">
        <v>33</v>
      </c>
      <c r="K217" s="123" t="s">
        <v>429</v>
      </c>
      <c r="L217" s="143" t="s">
        <v>430</v>
      </c>
      <c r="M217" s="82">
        <v>30000</v>
      </c>
      <c r="N217" s="134">
        <v>0.0475</v>
      </c>
      <c r="O217" s="10">
        <v>1065</v>
      </c>
      <c r="P217" s="10">
        <v>4215.63</v>
      </c>
      <c r="Q217" s="154" t="s">
        <v>364</v>
      </c>
      <c r="R217" s="83" t="s">
        <v>426</v>
      </c>
      <c r="S217" s="10"/>
    </row>
    <row r="218" ht="41" customHeight="true" spans="1:19">
      <c r="A218" s="118">
        <f>MAX($A$3:A217)+1</f>
        <v>160</v>
      </c>
      <c r="B218" s="10" t="s">
        <v>358</v>
      </c>
      <c r="C218" s="121" t="s">
        <v>431</v>
      </c>
      <c r="D218" s="122">
        <v>8000</v>
      </c>
      <c r="E218" s="14" t="s">
        <v>149</v>
      </c>
      <c r="F218" s="134">
        <v>0.0475</v>
      </c>
      <c r="G218" s="121" t="s">
        <v>432</v>
      </c>
      <c r="H218" s="121" t="s">
        <v>432</v>
      </c>
      <c r="I218" s="14" t="s">
        <v>45</v>
      </c>
      <c r="J218" s="14" t="s">
        <v>33</v>
      </c>
      <c r="K218" s="121" t="s">
        <v>433</v>
      </c>
      <c r="L218" s="121" t="s">
        <v>434</v>
      </c>
      <c r="M218" s="122">
        <v>8000</v>
      </c>
      <c r="N218" s="134">
        <v>0.0475</v>
      </c>
      <c r="O218" s="10">
        <v>1080</v>
      </c>
      <c r="P218" s="10">
        <v>1140</v>
      </c>
      <c r="Q218" s="154" t="s">
        <v>364</v>
      </c>
      <c r="R218" s="121" t="s">
        <v>434</v>
      </c>
      <c r="S218" s="10"/>
    </row>
    <row r="219" ht="41" customHeight="true" spans="1:19">
      <c r="A219" s="118">
        <f>MAX($A$3:A218)+1</f>
        <v>161</v>
      </c>
      <c r="B219" s="10" t="s">
        <v>358</v>
      </c>
      <c r="C219" s="124" t="s">
        <v>435</v>
      </c>
      <c r="D219" s="125">
        <v>10000</v>
      </c>
      <c r="E219" s="138" t="s">
        <v>436</v>
      </c>
      <c r="F219" s="134">
        <v>0.0475</v>
      </c>
      <c r="G219" s="124" t="s">
        <v>400</v>
      </c>
      <c r="H219" s="124" t="s">
        <v>400</v>
      </c>
      <c r="I219" s="76" t="s">
        <v>45</v>
      </c>
      <c r="J219" s="76" t="s">
        <v>33</v>
      </c>
      <c r="K219" s="124" t="s">
        <v>437</v>
      </c>
      <c r="L219" s="124" t="s">
        <v>402</v>
      </c>
      <c r="M219" s="125">
        <v>10000</v>
      </c>
      <c r="N219" s="150">
        <v>0.0475</v>
      </c>
      <c r="O219" s="10">
        <v>1080</v>
      </c>
      <c r="P219" s="10">
        <v>1425</v>
      </c>
      <c r="Q219" s="154" t="s">
        <v>364</v>
      </c>
      <c r="R219" s="155">
        <v>45264</v>
      </c>
      <c r="S219" s="10"/>
    </row>
    <row r="220" ht="41" customHeight="true" spans="1:19">
      <c r="A220" s="118">
        <f>MAX($A$3:A219)+1</f>
        <v>162</v>
      </c>
      <c r="B220" s="126" t="s">
        <v>23</v>
      </c>
      <c r="C220" s="12" t="s">
        <v>438</v>
      </c>
      <c r="D220" s="127">
        <v>10000</v>
      </c>
      <c r="E220" s="139" t="s">
        <v>439</v>
      </c>
      <c r="F220" s="140">
        <v>4.75</v>
      </c>
      <c r="G220" s="139" t="s">
        <v>440</v>
      </c>
      <c r="H220" s="139" t="s">
        <v>441</v>
      </c>
      <c r="I220" s="144">
        <v>36</v>
      </c>
      <c r="J220" s="145" t="s">
        <v>33</v>
      </c>
      <c r="K220" s="139" t="s">
        <v>442</v>
      </c>
      <c r="L220" s="13" t="s">
        <v>443</v>
      </c>
      <c r="M220" s="127">
        <v>10000</v>
      </c>
      <c r="N220" s="140">
        <v>4.75</v>
      </c>
      <c r="O220" s="151">
        <v>328</v>
      </c>
      <c r="P220" s="152">
        <v>432.78</v>
      </c>
      <c r="Q220" s="156" t="s">
        <v>444</v>
      </c>
      <c r="R220" s="13" t="s">
        <v>445</v>
      </c>
      <c r="S220" s="12"/>
    </row>
    <row r="221" ht="41" customHeight="true" spans="1:19">
      <c r="A221" s="118">
        <f>MAX($A$3:A220)+1</f>
        <v>163</v>
      </c>
      <c r="B221" s="126" t="s">
        <v>23</v>
      </c>
      <c r="C221" s="12" t="s">
        <v>446</v>
      </c>
      <c r="D221" s="127">
        <v>10000</v>
      </c>
      <c r="E221" s="139" t="s">
        <v>439</v>
      </c>
      <c r="F221" s="140">
        <v>3.7</v>
      </c>
      <c r="G221" s="139" t="s">
        <v>394</v>
      </c>
      <c r="H221" s="139" t="s">
        <v>441</v>
      </c>
      <c r="I221" s="144">
        <v>36</v>
      </c>
      <c r="J221" s="145" t="s">
        <v>33</v>
      </c>
      <c r="K221" s="139" t="s">
        <v>447</v>
      </c>
      <c r="L221" s="13" t="s">
        <v>448</v>
      </c>
      <c r="M221" s="127">
        <v>10000</v>
      </c>
      <c r="N221" s="140">
        <v>3.7</v>
      </c>
      <c r="O221" s="151">
        <v>331</v>
      </c>
      <c r="P221" s="152">
        <v>340.19</v>
      </c>
      <c r="Q221" s="156" t="s">
        <v>444</v>
      </c>
      <c r="R221" s="157" t="s">
        <v>403</v>
      </c>
      <c r="S221" s="12"/>
    </row>
    <row r="222" ht="41" customHeight="true" spans="1:19">
      <c r="A222" s="118">
        <f>MAX($A$3:A221)+1</f>
        <v>164</v>
      </c>
      <c r="B222" s="126" t="s">
        <v>23</v>
      </c>
      <c r="C222" s="12" t="s">
        <v>449</v>
      </c>
      <c r="D222" s="127">
        <v>10000</v>
      </c>
      <c r="E222" s="139" t="s">
        <v>439</v>
      </c>
      <c r="F222" s="140">
        <v>4.75</v>
      </c>
      <c r="G222" s="139" t="s">
        <v>410</v>
      </c>
      <c r="H222" s="139" t="s">
        <v>441</v>
      </c>
      <c r="I222" s="144">
        <v>36</v>
      </c>
      <c r="J222" s="145" t="s">
        <v>33</v>
      </c>
      <c r="K222" s="139" t="s">
        <v>450</v>
      </c>
      <c r="L222" s="13" t="s">
        <v>451</v>
      </c>
      <c r="M222" s="127">
        <v>10000</v>
      </c>
      <c r="N222" s="140">
        <v>4.75</v>
      </c>
      <c r="O222" s="151">
        <v>313</v>
      </c>
      <c r="P222" s="152">
        <v>412.99</v>
      </c>
      <c r="Q222" s="156" t="s">
        <v>444</v>
      </c>
      <c r="R222" s="13" t="s">
        <v>451</v>
      </c>
      <c r="S222" s="12"/>
    </row>
    <row r="223" ht="41" customHeight="true" spans="1:19">
      <c r="A223" s="118">
        <f>MAX($A$3:A222)+1</f>
        <v>165</v>
      </c>
      <c r="B223" s="126" t="s">
        <v>23</v>
      </c>
      <c r="C223" s="12" t="s">
        <v>452</v>
      </c>
      <c r="D223" s="127">
        <v>10000</v>
      </c>
      <c r="E223" s="139" t="s">
        <v>453</v>
      </c>
      <c r="F223" s="140">
        <v>4.75</v>
      </c>
      <c r="G223" s="139" t="s">
        <v>454</v>
      </c>
      <c r="H223" s="139" t="s">
        <v>441</v>
      </c>
      <c r="I223" s="144">
        <v>36</v>
      </c>
      <c r="J223" s="145" t="s">
        <v>33</v>
      </c>
      <c r="K223" s="139" t="s">
        <v>455</v>
      </c>
      <c r="L223" s="13" t="s">
        <v>456</v>
      </c>
      <c r="M223" s="127">
        <v>10000</v>
      </c>
      <c r="N223" s="140">
        <v>4.75</v>
      </c>
      <c r="O223" s="151">
        <v>310</v>
      </c>
      <c r="P223" s="152">
        <v>409.03</v>
      </c>
      <c r="Q223" s="156" t="s">
        <v>444</v>
      </c>
      <c r="R223" s="157" t="s">
        <v>457</v>
      </c>
      <c r="S223" s="12"/>
    </row>
    <row r="224" ht="41" customHeight="true" spans="1:19">
      <c r="A224" s="118">
        <f>MAX($A$3:A223)+1</f>
        <v>166</v>
      </c>
      <c r="B224" s="126" t="s">
        <v>23</v>
      </c>
      <c r="C224" s="12" t="s">
        <v>458</v>
      </c>
      <c r="D224" s="127">
        <v>5000</v>
      </c>
      <c r="E224" s="139" t="s">
        <v>439</v>
      </c>
      <c r="F224" s="140">
        <v>4.75</v>
      </c>
      <c r="G224" s="139" t="s">
        <v>459</v>
      </c>
      <c r="H224" s="139" t="s">
        <v>441</v>
      </c>
      <c r="I224" s="144">
        <v>36</v>
      </c>
      <c r="J224" s="145" t="s">
        <v>33</v>
      </c>
      <c r="K224" s="139" t="s">
        <v>460</v>
      </c>
      <c r="L224" s="13" t="s">
        <v>461</v>
      </c>
      <c r="M224" s="127">
        <v>5000</v>
      </c>
      <c r="N224" s="140">
        <v>4.75</v>
      </c>
      <c r="O224" s="151">
        <v>322</v>
      </c>
      <c r="P224" s="152">
        <v>212.43</v>
      </c>
      <c r="Q224" s="156" t="s">
        <v>444</v>
      </c>
      <c r="R224" s="13" t="s">
        <v>387</v>
      </c>
      <c r="S224" s="12"/>
    </row>
    <row r="225" ht="41" customHeight="true" spans="1:19">
      <c r="A225" s="118">
        <f>MAX($A$3:A224)+1</f>
        <v>167</v>
      </c>
      <c r="B225" s="126" t="s">
        <v>23</v>
      </c>
      <c r="C225" s="12" t="s">
        <v>462</v>
      </c>
      <c r="D225" s="127">
        <v>20000</v>
      </c>
      <c r="E225" s="139" t="s">
        <v>439</v>
      </c>
      <c r="F225" s="140">
        <v>4.35</v>
      </c>
      <c r="G225" s="139" t="s">
        <v>463</v>
      </c>
      <c r="H225" s="139" t="s">
        <v>441</v>
      </c>
      <c r="I225" s="144">
        <v>24</v>
      </c>
      <c r="J225" s="145" t="s">
        <v>27</v>
      </c>
      <c r="K225" s="139" t="s">
        <v>464</v>
      </c>
      <c r="L225" s="13" t="s">
        <v>465</v>
      </c>
      <c r="M225" s="127">
        <v>20000</v>
      </c>
      <c r="N225" s="140">
        <v>4.35</v>
      </c>
      <c r="O225" s="151">
        <v>325</v>
      </c>
      <c r="P225" s="152">
        <v>785.42</v>
      </c>
      <c r="Q225" s="156" t="s">
        <v>444</v>
      </c>
      <c r="R225" s="157" t="s">
        <v>465</v>
      </c>
      <c r="S225" s="12"/>
    </row>
    <row r="226" ht="36" customHeight="true" spans="1:19">
      <c r="A226" s="118">
        <f>MAX($A$3:A225)+1</f>
        <v>168</v>
      </c>
      <c r="B226" s="126" t="s">
        <v>23</v>
      </c>
      <c r="C226" s="12" t="s">
        <v>466</v>
      </c>
      <c r="D226" s="127">
        <v>2000</v>
      </c>
      <c r="E226" s="139" t="s">
        <v>453</v>
      </c>
      <c r="F226" s="140">
        <v>3.45</v>
      </c>
      <c r="G226" s="139" t="s">
        <v>467</v>
      </c>
      <c r="H226" s="139" t="s">
        <v>467</v>
      </c>
      <c r="I226" s="144">
        <v>36</v>
      </c>
      <c r="J226" s="145" t="s">
        <v>33</v>
      </c>
      <c r="K226" s="139" t="s">
        <v>468</v>
      </c>
      <c r="L226" s="13" t="s">
        <v>469</v>
      </c>
      <c r="M226" s="127">
        <v>2000</v>
      </c>
      <c r="N226" s="140">
        <v>3.45</v>
      </c>
      <c r="O226" s="151">
        <v>53</v>
      </c>
      <c r="P226" s="152">
        <v>10.16</v>
      </c>
      <c r="Q226" s="156" t="s">
        <v>444</v>
      </c>
      <c r="R226" s="157" t="s">
        <v>470</v>
      </c>
      <c r="S226" s="12"/>
    </row>
    <row r="227" ht="36" customHeight="true" spans="1:19">
      <c r="A227" s="118">
        <f>MAX($A$3:A226)+1</f>
        <v>169</v>
      </c>
      <c r="B227" s="126" t="s">
        <v>23</v>
      </c>
      <c r="C227" s="12" t="s">
        <v>471</v>
      </c>
      <c r="D227" s="127">
        <v>5000</v>
      </c>
      <c r="E227" s="139" t="s">
        <v>453</v>
      </c>
      <c r="F227" s="140">
        <v>3.45</v>
      </c>
      <c r="G227" s="139" t="s">
        <v>472</v>
      </c>
      <c r="H227" s="139" t="s">
        <v>472</v>
      </c>
      <c r="I227" s="144">
        <v>36</v>
      </c>
      <c r="J227" s="145" t="s">
        <v>33</v>
      </c>
      <c r="K227" s="139" t="s">
        <v>473</v>
      </c>
      <c r="L227" s="13" t="s">
        <v>474</v>
      </c>
      <c r="M227" s="127">
        <v>5000</v>
      </c>
      <c r="N227" s="140">
        <v>3.45</v>
      </c>
      <c r="O227" s="151">
        <v>36</v>
      </c>
      <c r="P227" s="152">
        <v>17.25</v>
      </c>
      <c r="Q227" s="156" t="s">
        <v>444</v>
      </c>
      <c r="R227" s="157" t="s">
        <v>475</v>
      </c>
      <c r="S227" s="12"/>
    </row>
    <row r="228" ht="36" customHeight="true" spans="1:19">
      <c r="A228" s="118">
        <f>MAX($A$3:A227)+1</f>
        <v>170</v>
      </c>
      <c r="B228" s="126" t="s">
        <v>23</v>
      </c>
      <c r="C228" s="12" t="s">
        <v>476</v>
      </c>
      <c r="D228" s="127">
        <v>10000</v>
      </c>
      <c r="E228" s="139" t="s">
        <v>439</v>
      </c>
      <c r="F228" s="140">
        <v>4.75</v>
      </c>
      <c r="G228" s="139" t="s">
        <v>432</v>
      </c>
      <c r="H228" s="139" t="s">
        <v>441</v>
      </c>
      <c r="I228" s="144">
        <v>36</v>
      </c>
      <c r="J228" s="145" t="s">
        <v>33</v>
      </c>
      <c r="K228" s="139" t="s">
        <v>477</v>
      </c>
      <c r="L228" s="13" t="s">
        <v>478</v>
      </c>
      <c r="M228" s="127">
        <v>10000</v>
      </c>
      <c r="N228" s="140">
        <v>4.75</v>
      </c>
      <c r="O228" s="151">
        <v>345</v>
      </c>
      <c r="P228" s="152">
        <v>455.21</v>
      </c>
      <c r="Q228" s="156" t="s">
        <v>444</v>
      </c>
      <c r="R228" s="13" t="s">
        <v>479</v>
      </c>
      <c r="S228" s="12"/>
    </row>
    <row r="229" ht="36" customHeight="true" spans="1:19">
      <c r="A229" s="118">
        <f>MAX($A$3:A228)+1</f>
        <v>171</v>
      </c>
      <c r="B229" s="126" t="s">
        <v>23</v>
      </c>
      <c r="C229" s="12" t="s">
        <v>480</v>
      </c>
      <c r="D229" s="127">
        <v>3000</v>
      </c>
      <c r="E229" s="139" t="s">
        <v>439</v>
      </c>
      <c r="F229" s="140">
        <v>3.45</v>
      </c>
      <c r="G229" s="139" t="s">
        <v>481</v>
      </c>
      <c r="H229" s="139" t="s">
        <v>481</v>
      </c>
      <c r="I229" s="144">
        <v>36</v>
      </c>
      <c r="J229" s="145" t="s">
        <v>33</v>
      </c>
      <c r="K229" s="139" t="s">
        <v>482</v>
      </c>
      <c r="L229" s="13" t="s">
        <v>483</v>
      </c>
      <c r="M229" s="127">
        <v>3000</v>
      </c>
      <c r="N229" s="140">
        <v>3.45</v>
      </c>
      <c r="O229" s="151">
        <v>54</v>
      </c>
      <c r="P229" s="152">
        <v>15.53</v>
      </c>
      <c r="Q229" s="156" t="s">
        <v>444</v>
      </c>
      <c r="R229" s="157" t="s">
        <v>402</v>
      </c>
      <c r="S229" s="12"/>
    </row>
    <row r="230" ht="36" customHeight="true" spans="1:19">
      <c r="A230" s="118">
        <f>MAX($A$3:A229)+1</f>
        <v>172</v>
      </c>
      <c r="B230" s="126" t="s">
        <v>23</v>
      </c>
      <c r="C230" s="12" t="s">
        <v>484</v>
      </c>
      <c r="D230" s="127">
        <v>10000</v>
      </c>
      <c r="E230" s="139" t="s">
        <v>439</v>
      </c>
      <c r="F230" s="140">
        <v>4.75</v>
      </c>
      <c r="G230" s="139" t="s">
        <v>432</v>
      </c>
      <c r="H230" s="139" t="s">
        <v>441</v>
      </c>
      <c r="I230" s="144">
        <v>36</v>
      </c>
      <c r="J230" s="145" t="s">
        <v>33</v>
      </c>
      <c r="K230" s="139" t="s">
        <v>485</v>
      </c>
      <c r="L230" s="13" t="s">
        <v>478</v>
      </c>
      <c r="M230" s="127">
        <v>10000</v>
      </c>
      <c r="N230" s="140">
        <v>4.75</v>
      </c>
      <c r="O230" s="151">
        <v>345</v>
      </c>
      <c r="P230" s="152">
        <v>455.21</v>
      </c>
      <c r="Q230" s="156" t="s">
        <v>444</v>
      </c>
      <c r="R230" s="13" t="s">
        <v>479</v>
      </c>
      <c r="S230" s="12"/>
    </row>
    <row r="231" ht="36" customHeight="true" spans="1:19">
      <c r="A231" s="118">
        <f>MAX($A$3:A230)+1</f>
        <v>173</v>
      </c>
      <c r="B231" s="126" t="s">
        <v>23</v>
      </c>
      <c r="C231" s="12" t="s">
        <v>486</v>
      </c>
      <c r="D231" s="127">
        <v>10000</v>
      </c>
      <c r="E231" s="139" t="s">
        <v>439</v>
      </c>
      <c r="F231" s="140">
        <v>4.75</v>
      </c>
      <c r="G231" s="139" t="s">
        <v>487</v>
      </c>
      <c r="H231" s="139" t="s">
        <v>441</v>
      </c>
      <c r="I231" s="144">
        <v>36</v>
      </c>
      <c r="J231" s="145" t="s">
        <v>33</v>
      </c>
      <c r="K231" s="139" t="s">
        <v>488</v>
      </c>
      <c r="L231" s="13" t="s">
        <v>489</v>
      </c>
      <c r="M231" s="127">
        <v>10000</v>
      </c>
      <c r="N231" s="140">
        <v>4.75</v>
      </c>
      <c r="O231" s="151">
        <v>360</v>
      </c>
      <c r="P231" s="152">
        <v>475</v>
      </c>
      <c r="Q231" s="156" t="s">
        <v>444</v>
      </c>
      <c r="R231" s="157" t="s">
        <v>490</v>
      </c>
      <c r="S231" s="12"/>
    </row>
    <row r="232" ht="36" customHeight="true" spans="1:19">
      <c r="A232" s="118">
        <f>MAX($A$3:A231)+1</f>
        <v>174</v>
      </c>
      <c r="B232" s="126" t="s">
        <v>23</v>
      </c>
      <c r="C232" s="12" t="s">
        <v>491</v>
      </c>
      <c r="D232" s="127">
        <v>10000</v>
      </c>
      <c r="E232" s="139" t="s">
        <v>439</v>
      </c>
      <c r="F232" s="140">
        <v>4.75</v>
      </c>
      <c r="G232" s="139" t="s">
        <v>454</v>
      </c>
      <c r="H232" s="139" t="s">
        <v>441</v>
      </c>
      <c r="I232" s="144">
        <v>36</v>
      </c>
      <c r="J232" s="145" t="s">
        <v>33</v>
      </c>
      <c r="K232" s="139" t="s">
        <v>492</v>
      </c>
      <c r="L232" s="13" t="s">
        <v>456</v>
      </c>
      <c r="M232" s="127">
        <v>10000</v>
      </c>
      <c r="N232" s="140">
        <v>4.75</v>
      </c>
      <c r="O232" s="151">
        <v>365</v>
      </c>
      <c r="P232" s="152">
        <v>481.6</v>
      </c>
      <c r="Q232" s="156" t="s">
        <v>444</v>
      </c>
      <c r="R232" s="13" t="s">
        <v>493</v>
      </c>
      <c r="S232" s="12"/>
    </row>
    <row r="233" ht="36" customHeight="true" spans="1:19">
      <c r="A233" s="118">
        <f>MAX($A$3:A232)+1</f>
        <v>175</v>
      </c>
      <c r="B233" s="126" t="s">
        <v>23</v>
      </c>
      <c r="C233" s="12" t="s">
        <v>494</v>
      </c>
      <c r="D233" s="127">
        <v>10000</v>
      </c>
      <c r="E233" s="139" t="s">
        <v>453</v>
      </c>
      <c r="F233" s="140">
        <v>4.75</v>
      </c>
      <c r="G233" s="139" t="s">
        <v>495</v>
      </c>
      <c r="H233" s="139" t="s">
        <v>441</v>
      </c>
      <c r="I233" s="144">
        <v>36</v>
      </c>
      <c r="J233" s="145" t="s">
        <v>33</v>
      </c>
      <c r="K233" s="139" t="s">
        <v>496</v>
      </c>
      <c r="L233" s="13" t="s">
        <v>497</v>
      </c>
      <c r="M233" s="127">
        <v>10000</v>
      </c>
      <c r="N233" s="140">
        <v>4.75</v>
      </c>
      <c r="O233" s="151">
        <v>351</v>
      </c>
      <c r="P233" s="152">
        <v>463.13</v>
      </c>
      <c r="Q233" s="156" t="s">
        <v>444</v>
      </c>
      <c r="R233" s="157" t="s">
        <v>461</v>
      </c>
      <c r="S233" s="12"/>
    </row>
    <row r="234" ht="36" customHeight="true" spans="1:19">
      <c r="A234" s="118">
        <f>MAX($A$3:A233)+1</f>
        <v>176</v>
      </c>
      <c r="B234" s="126" t="s">
        <v>23</v>
      </c>
      <c r="C234" s="12" t="s">
        <v>498</v>
      </c>
      <c r="D234" s="127">
        <v>4000</v>
      </c>
      <c r="E234" s="139" t="s">
        <v>439</v>
      </c>
      <c r="F234" s="140">
        <v>3.45</v>
      </c>
      <c r="G234" s="139" t="s">
        <v>499</v>
      </c>
      <c r="H234" s="139" t="s">
        <v>499</v>
      </c>
      <c r="I234" s="144">
        <v>36</v>
      </c>
      <c r="J234" s="145" t="s">
        <v>33</v>
      </c>
      <c r="K234" s="139" t="s">
        <v>500</v>
      </c>
      <c r="L234" s="13" t="s">
        <v>501</v>
      </c>
      <c r="M234" s="127">
        <v>4000</v>
      </c>
      <c r="N234" s="140">
        <v>3.45</v>
      </c>
      <c r="O234" s="151">
        <v>67</v>
      </c>
      <c r="P234" s="152">
        <v>25.68</v>
      </c>
      <c r="Q234" s="156" t="s">
        <v>444</v>
      </c>
      <c r="R234" s="157" t="s">
        <v>502</v>
      </c>
      <c r="S234" s="12"/>
    </row>
    <row r="235" ht="36" customHeight="true" spans="1:19">
      <c r="A235" s="118">
        <f>MAX($A$3:A234)+1</f>
        <v>177</v>
      </c>
      <c r="B235" s="126" t="s">
        <v>23</v>
      </c>
      <c r="C235" s="12" t="s">
        <v>503</v>
      </c>
      <c r="D235" s="127">
        <v>30000</v>
      </c>
      <c r="E235" s="139" t="s">
        <v>439</v>
      </c>
      <c r="F235" s="140">
        <v>3.65</v>
      </c>
      <c r="G235" s="139" t="s">
        <v>504</v>
      </c>
      <c r="H235" s="139" t="s">
        <v>504</v>
      </c>
      <c r="I235" s="144">
        <v>36</v>
      </c>
      <c r="J235" s="145" t="s">
        <v>27</v>
      </c>
      <c r="K235" s="139" t="s">
        <v>505</v>
      </c>
      <c r="L235" s="13" t="s">
        <v>506</v>
      </c>
      <c r="M235" s="127">
        <v>30000</v>
      </c>
      <c r="N235" s="140">
        <v>3.65</v>
      </c>
      <c r="O235" s="151">
        <v>346</v>
      </c>
      <c r="P235" s="152">
        <v>1052.42</v>
      </c>
      <c r="Q235" s="156" t="s">
        <v>444</v>
      </c>
      <c r="R235" s="157" t="s">
        <v>502</v>
      </c>
      <c r="S235" s="12"/>
    </row>
    <row r="236" ht="36" customHeight="true" spans="1:19">
      <c r="A236" s="118">
        <f>MAX($A$3:A235)+1</f>
        <v>178</v>
      </c>
      <c r="B236" s="126" t="s">
        <v>23</v>
      </c>
      <c r="C236" s="12" t="s">
        <v>507</v>
      </c>
      <c r="D236" s="127">
        <v>10000</v>
      </c>
      <c r="E236" s="139" t="s">
        <v>453</v>
      </c>
      <c r="F236" s="140">
        <v>4.75</v>
      </c>
      <c r="G236" s="139" t="s">
        <v>508</v>
      </c>
      <c r="H236" s="139" t="s">
        <v>441</v>
      </c>
      <c r="I236" s="144">
        <v>36</v>
      </c>
      <c r="J236" s="145" t="s">
        <v>33</v>
      </c>
      <c r="K236" s="139" t="s">
        <v>509</v>
      </c>
      <c r="L236" s="13" t="s">
        <v>510</v>
      </c>
      <c r="M236" s="127">
        <v>10000</v>
      </c>
      <c r="N236" s="140">
        <v>4.75</v>
      </c>
      <c r="O236" s="151">
        <v>339</v>
      </c>
      <c r="P236" s="152">
        <v>447.29</v>
      </c>
      <c r="Q236" s="156" t="s">
        <v>444</v>
      </c>
      <c r="R236" s="157" t="s">
        <v>511</v>
      </c>
      <c r="S236" s="12"/>
    </row>
    <row r="237" ht="36" customHeight="true" spans="1:19">
      <c r="A237" s="118">
        <f>MAX($A$3:A236)+1</f>
        <v>179</v>
      </c>
      <c r="B237" s="126" t="s">
        <v>23</v>
      </c>
      <c r="C237" s="12" t="s">
        <v>512</v>
      </c>
      <c r="D237" s="127">
        <v>10000</v>
      </c>
      <c r="E237" s="139" t="s">
        <v>453</v>
      </c>
      <c r="F237" s="140">
        <v>4.75</v>
      </c>
      <c r="G237" s="139" t="s">
        <v>495</v>
      </c>
      <c r="H237" s="139" t="s">
        <v>441</v>
      </c>
      <c r="I237" s="144">
        <v>36</v>
      </c>
      <c r="J237" s="145" t="s">
        <v>27</v>
      </c>
      <c r="K237" s="139" t="s">
        <v>513</v>
      </c>
      <c r="L237" s="13" t="s">
        <v>497</v>
      </c>
      <c r="M237" s="127">
        <v>10000</v>
      </c>
      <c r="N237" s="140">
        <v>4.75</v>
      </c>
      <c r="O237" s="151">
        <v>351</v>
      </c>
      <c r="P237" s="152">
        <v>463.13</v>
      </c>
      <c r="Q237" s="156" t="s">
        <v>444</v>
      </c>
      <c r="R237" s="157" t="s">
        <v>461</v>
      </c>
      <c r="S237" s="12"/>
    </row>
    <row r="238" ht="36" customHeight="true" spans="1:19">
      <c r="A238" s="118">
        <f>MAX($A$3:A237)+1</f>
        <v>180</v>
      </c>
      <c r="B238" s="126" t="s">
        <v>23</v>
      </c>
      <c r="C238" s="12" t="s">
        <v>514</v>
      </c>
      <c r="D238" s="127">
        <v>10000</v>
      </c>
      <c r="E238" s="139" t="s">
        <v>439</v>
      </c>
      <c r="F238" s="140">
        <v>4.75</v>
      </c>
      <c r="G238" s="139" t="s">
        <v>454</v>
      </c>
      <c r="H238" s="139" t="s">
        <v>441</v>
      </c>
      <c r="I238" s="144">
        <v>36</v>
      </c>
      <c r="J238" s="145" t="s">
        <v>33</v>
      </c>
      <c r="K238" s="139" t="s">
        <v>515</v>
      </c>
      <c r="L238" s="13" t="s">
        <v>456</v>
      </c>
      <c r="M238" s="127">
        <v>10000</v>
      </c>
      <c r="N238" s="140">
        <v>4.75</v>
      </c>
      <c r="O238" s="151">
        <v>358</v>
      </c>
      <c r="P238" s="152">
        <v>472.36</v>
      </c>
      <c r="Q238" s="156" t="s">
        <v>444</v>
      </c>
      <c r="R238" s="157" t="s">
        <v>516</v>
      </c>
      <c r="S238" s="12"/>
    </row>
    <row r="239" ht="36" customHeight="true" spans="1:19">
      <c r="A239" s="118">
        <f>MAX($A$3:A238)+1</f>
        <v>181</v>
      </c>
      <c r="B239" s="126" t="s">
        <v>23</v>
      </c>
      <c r="C239" s="12" t="s">
        <v>517</v>
      </c>
      <c r="D239" s="127">
        <v>5000</v>
      </c>
      <c r="E239" s="139" t="s">
        <v>439</v>
      </c>
      <c r="F239" s="140">
        <v>3.45</v>
      </c>
      <c r="G239" s="139" t="s">
        <v>518</v>
      </c>
      <c r="H239" s="139" t="s">
        <v>518</v>
      </c>
      <c r="I239" s="144">
        <v>36</v>
      </c>
      <c r="J239" s="145" t="s">
        <v>33</v>
      </c>
      <c r="K239" s="139" t="s">
        <v>519</v>
      </c>
      <c r="L239" s="13" t="s">
        <v>520</v>
      </c>
      <c r="M239" s="127">
        <v>5000</v>
      </c>
      <c r="N239" s="140">
        <v>3.45</v>
      </c>
      <c r="O239" s="151">
        <v>75</v>
      </c>
      <c r="P239" s="152">
        <v>35.94</v>
      </c>
      <c r="Q239" s="156" t="s">
        <v>444</v>
      </c>
      <c r="R239" s="157" t="s">
        <v>521</v>
      </c>
      <c r="S239" s="12"/>
    </row>
    <row r="240" ht="36" customHeight="true" spans="1:19">
      <c r="A240" s="118">
        <f>MAX($A$3:A239)+1</f>
        <v>182</v>
      </c>
      <c r="B240" s="126" t="s">
        <v>23</v>
      </c>
      <c r="C240" s="12" t="s">
        <v>522</v>
      </c>
      <c r="D240" s="127">
        <v>3000</v>
      </c>
      <c r="E240" s="139" t="s">
        <v>453</v>
      </c>
      <c r="F240" s="140">
        <v>3.45</v>
      </c>
      <c r="G240" s="139" t="s">
        <v>523</v>
      </c>
      <c r="H240" s="139" t="s">
        <v>523</v>
      </c>
      <c r="I240" s="144">
        <v>36</v>
      </c>
      <c r="J240" s="145" t="s">
        <v>27</v>
      </c>
      <c r="K240" s="139" t="s">
        <v>524</v>
      </c>
      <c r="L240" s="13" t="s">
        <v>525</v>
      </c>
      <c r="M240" s="127">
        <v>3000</v>
      </c>
      <c r="N240" s="140">
        <v>3.45</v>
      </c>
      <c r="O240" s="151">
        <v>77</v>
      </c>
      <c r="P240" s="152">
        <v>22.14</v>
      </c>
      <c r="Q240" s="156" t="s">
        <v>444</v>
      </c>
      <c r="R240" s="157" t="s">
        <v>526</v>
      </c>
      <c r="S240" s="12"/>
    </row>
    <row r="241" ht="36" customHeight="true" spans="1:19">
      <c r="A241" s="118">
        <f>MAX($A$3:A240)+1</f>
        <v>183</v>
      </c>
      <c r="B241" s="126" t="s">
        <v>23</v>
      </c>
      <c r="C241" s="12" t="s">
        <v>527</v>
      </c>
      <c r="D241" s="127">
        <v>10000</v>
      </c>
      <c r="E241" s="139" t="s">
        <v>453</v>
      </c>
      <c r="F241" s="140">
        <v>4.75</v>
      </c>
      <c r="G241" s="139" t="s">
        <v>432</v>
      </c>
      <c r="H241" s="139" t="s">
        <v>441</v>
      </c>
      <c r="I241" s="144">
        <v>36</v>
      </c>
      <c r="J241" s="145" t="s">
        <v>33</v>
      </c>
      <c r="K241" s="139" t="s">
        <v>528</v>
      </c>
      <c r="L241" s="13" t="s">
        <v>478</v>
      </c>
      <c r="M241" s="127">
        <v>10000</v>
      </c>
      <c r="N241" s="140">
        <v>4.75</v>
      </c>
      <c r="O241" s="151">
        <v>342</v>
      </c>
      <c r="P241" s="152">
        <v>451.25</v>
      </c>
      <c r="Q241" s="156" t="s">
        <v>444</v>
      </c>
      <c r="R241" s="157" t="s">
        <v>402</v>
      </c>
      <c r="S241" s="12"/>
    </row>
    <row r="242" ht="36" customHeight="true" spans="1:19">
      <c r="A242" s="118">
        <f>MAX($A$3:A241)+1</f>
        <v>184</v>
      </c>
      <c r="B242" s="126" t="s">
        <v>23</v>
      </c>
      <c r="C242" s="12" t="s">
        <v>529</v>
      </c>
      <c r="D242" s="127">
        <v>10000</v>
      </c>
      <c r="E242" s="139" t="s">
        <v>453</v>
      </c>
      <c r="F242" s="140">
        <v>4.75</v>
      </c>
      <c r="G242" s="139" t="s">
        <v>530</v>
      </c>
      <c r="H242" s="139" t="s">
        <v>441</v>
      </c>
      <c r="I242" s="144">
        <v>36</v>
      </c>
      <c r="J242" s="145" t="s">
        <v>33</v>
      </c>
      <c r="K242" s="139" t="s">
        <v>531</v>
      </c>
      <c r="L242" s="13" t="s">
        <v>490</v>
      </c>
      <c r="M242" s="127">
        <v>10000</v>
      </c>
      <c r="N242" s="140">
        <v>4.75</v>
      </c>
      <c r="O242" s="151">
        <v>359</v>
      </c>
      <c r="P242" s="152">
        <v>473.68</v>
      </c>
      <c r="Q242" s="156" t="s">
        <v>444</v>
      </c>
      <c r="R242" s="157" t="s">
        <v>532</v>
      </c>
      <c r="S242" s="12"/>
    </row>
    <row r="243" ht="36" customHeight="true" spans="1:19">
      <c r="A243" s="118">
        <f>MAX($A$3:A242)+1</f>
        <v>185</v>
      </c>
      <c r="B243" s="126" t="s">
        <v>23</v>
      </c>
      <c r="C243" s="12" t="s">
        <v>533</v>
      </c>
      <c r="D243" s="127">
        <v>10000</v>
      </c>
      <c r="E243" s="139" t="s">
        <v>439</v>
      </c>
      <c r="F243" s="140">
        <v>4.75</v>
      </c>
      <c r="G243" s="139" t="s">
        <v>530</v>
      </c>
      <c r="H243" s="139" t="s">
        <v>441</v>
      </c>
      <c r="I243" s="144">
        <v>36</v>
      </c>
      <c r="J243" s="145" t="s">
        <v>33</v>
      </c>
      <c r="K243" s="139" t="s">
        <v>534</v>
      </c>
      <c r="L243" s="13" t="s">
        <v>490</v>
      </c>
      <c r="M243" s="127">
        <v>10000</v>
      </c>
      <c r="N243" s="140">
        <v>4.75</v>
      </c>
      <c r="O243" s="151">
        <v>359</v>
      </c>
      <c r="P243" s="152">
        <v>473.68</v>
      </c>
      <c r="Q243" s="156" t="s">
        <v>444</v>
      </c>
      <c r="R243" s="157" t="s">
        <v>532</v>
      </c>
      <c r="S243" s="12"/>
    </row>
    <row r="244" ht="36" customHeight="true" spans="1:19">
      <c r="A244" s="118">
        <f>MAX($A$3:A243)+1</f>
        <v>186</v>
      </c>
      <c r="B244" s="126" t="s">
        <v>23</v>
      </c>
      <c r="C244" s="12" t="s">
        <v>535</v>
      </c>
      <c r="D244" s="127">
        <v>10000</v>
      </c>
      <c r="E244" s="139" t="s">
        <v>439</v>
      </c>
      <c r="F244" s="140">
        <v>4.75</v>
      </c>
      <c r="G244" s="139" t="s">
        <v>459</v>
      </c>
      <c r="H244" s="139" t="s">
        <v>441</v>
      </c>
      <c r="I244" s="144">
        <v>36</v>
      </c>
      <c r="J244" s="145" t="s">
        <v>33</v>
      </c>
      <c r="K244" s="139" t="s">
        <v>536</v>
      </c>
      <c r="L244" s="13" t="s">
        <v>461</v>
      </c>
      <c r="M244" s="127">
        <v>10000</v>
      </c>
      <c r="N244" s="140">
        <v>4.75</v>
      </c>
      <c r="O244" s="151">
        <v>350</v>
      </c>
      <c r="P244" s="152">
        <v>461.81</v>
      </c>
      <c r="Q244" s="156" t="s">
        <v>444</v>
      </c>
      <c r="R244" s="157" t="s">
        <v>521</v>
      </c>
      <c r="S244" s="12"/>
    </row>
    <row r="245" ht="36" customHeight="true" spans="1:19">
      <c r="A245" s="118">
        <f>MAX($A$3:A244)+1</f>
        <v>187</v>
      </c>
      <c r="B245" s="126" t="s">
        <v>23</v>
      </c>
      <c r="C245" s="12" t="s">
        <v>537</v>
      </c>
      <c r="D245" s="127">
        <v>3000</v>
      </c>
      <c r="E245" s="139" t="s">
        <v>453</v>
      </c>
      <c r="F245" s="140">
        <v>3.45</v>
      </c>
      <c r="G245" s="139" t="s">
        <v>518</v>
      </c>
      <c r="H245" s="139" t="s">
        <v>518</v>
      </c>
      <c r="I245" s="144">
        <v>36</v>
      </c>
      <c r="J245" s="145" t="s">
        <v>33</v>
      </c>
      <c r="K245" s="139" t="s">
        <v>524</v>
      </c>
      <c r="L245" s="13" t="s">
        <v>520</v>
      </c>
      <c r="M245" s="127">
        <v>3000</v>
      </c>
      <c r="N245" s="140">
        <v>3.45</v>
      </c>
      <c r="O245" s="151">
        <v>78</v>
      </c>
      <c r="P245" s="152">
        <v>22.43</v>
      </c>
      <c r="Q245" s="156" t="s">
        <v>444</v>
      </c>
      <c r="R245" s="157" t="s">
        <v>526</v>
      </c>
      <c r="S245" s="12"/>
    </row>
    <row r="246" ht="36" customHeight="true" spans="1:19">
      <c r="A246" s="118">
        <f>MAX($A$3:A245)+1</f>
        <v>188</v>
      </c>
      <c r="B246" s="126" t="s">
        <v>23</v>
      </c>
      <c r="C246" s="12" t="s">
        <v>538</v>
      </c>
      <c r="D246" s="127">
        <v>3000</v>
      </c>
      <c r="E246" s="139" t="s">
        <v>439</v>
      </c>
      <c r="F246" s="140">
        <v>3.7</v>
      </c>
      <c r="G246" s="139" t="s">
        <v>539</v>
      </c>
      <c r="H246" s="139" t="s">
        <v>441</v>
      </c>
      <c r="I246" s="144">
        <v>36</v>
      </c>
      <c r="J246" s="145" t="s">
        <v>33</v>
      </c>
      <c r="K246" s="139" t="s">
        <v>540</v>
      </c>
      <c r="L246" s="13" t="s">
        <v>541</v>
      </c>
      <c r="M246" s="127">
        <v>3000</v>
      </c>
      <c r="N246" s="140">
        <v>3.7</v>
      </c>
      <c r="O246" s="151">
        <v>350</v>
      </c>
      <c r="P246" s="152">
        <v>107.92</v>
      </c>
      <c r="Q246" s="156" t="s">
        <v>444</v>
      </c>
      <c r="R246" s="157" t="s">
        <v>521</v>
      </c>
      <c r="S246" s="12"/>
    </row>
    <row r="247" ht="36" customHeight="true" spans="1:19">
      <c r="A247" s="118">
        <f>MAX($A$3:A246)+1</f>
        <v>189</v>
      </c>
      <c r="B247" s="126" t="s">
        <v>23</v>
      </c>
      <c r="C247" s="12" t="s">
        <v>542</v>
      </c>
      <c r="D247" s="127">
        <v>10000</v>
      </c>
      <c r="E247" s="139" t="s">
        <v>439</v>
      </c>
      <c r="F247" s="140">
        <v>4.75</v>
      </c>
      <c r="G247" s="139" t="s">
        <v>530</v>
      </c>
      <c r="H247" s="139" t="s">
        <v>441</v>
      </c>
      <c r="I247" s="144">
        <v>36</v>
      </c>
      <c r="J247" s="145" t="s">
        <v>33</v>
      </c>
      <c r="K247" s="139" t="s">
        <v>543</v>
      </c>
      <c r="L247" s="13" t="s">
        <v>490</v>
      </c>
      <c r="M247" s="127">
        <v>10000</v>
      </c>
      <c r="N247" s="140">
        <v>4.75</v>
      </c>
      <c r="O247" s="151">
        <v>359</v>
      </c>
      <c r="P247" s="152">
        <v>473.68</v>
      </c>
      <c r="Q247" s="156" t="s">
        <v>444</v>
      </c>
      <c r="R247" s="157" t="s">
        <v>532</v>
      </c>
      <c r="S247" s="12"/>
    </row>
    <row r="248" ht="36" customHeight="true" spans="1:19">
      <c r="A248" s="118">
        <f>MAX($A$3:A247)+1</f>
        <v>190</v>
      </c>
      <c r="B248" s="126" t="s">
        <v>23</v>
      </c>
      <c r="C248" s="12" t="s">
        <v>544</v>
      </c>
      <c r="D248" s="127">
        <v>10000</v>
      </c>
      <c r="E248" s="139" t="s">
        <v>439</v>
      </c>
      <c r="F248" s="140">
        <v>4.75</v>
      </c>
      <c r="G248" s="139" t="s">
        <v>530</v>
      </c>
      <c r="H248" s="139" t="s">
        <v>441</v>
      </c>
      <c r="I248" s="144">
        <v>36</v>
      </c>
      <c r="J248" s="145" t="s">
        <v>33</v>
      </c>
      <c r="K248" s="139" t="s">
        <v>545</v>
      </c>
      <c r="L248" s="13" t="s">
        <v>490</v>
      </c>
      <c r="M248" s="127">
        <v>10000</v>
      </c>
      <c r="N248" s="140">
        <v>4.75</v>
      </c>
      <c r="O248" s="151">
        <v>359</v>
      </c>
      <c r="P248" s="152">
        <v>473.68</v>
      </c>
      <c r="Q248" s="156" t="s">
        <v>444</v>
      </c>
      <c r="R248" s="157" t="s">
        <v>532</v>
      </c>
      <c r="S248" s="12"/>
    </row>
    <row r="249" ht="36" customHeight="true" spans="1:19">
      <c r="A249" s="118">
        <f>MAX($A$3:A248)+1</f>
        <v>191</v>
      </c>
      <c r="B249" s="126" t="s">
        <v>23</v>
      </c>
      <c r="C249" s="12" t="s">
        <v>546</v>
      </c>
      <c r="D249" s="127">
        <v>10000</v>
      </c>
      <c r="E249" s="139" t="s">
        <v>439</v>
      </c>
      <c r="F249" s="140">
        <v>4.75</v>
      </c>
      <c r="G249" s="139" t="s">
        <v>487</v>
      </c>
      <c r="H249" s="139" t="s">
        <v>441</v>
      </c>
      <c r="I249" s="144">
        <v>36</v>
      </c>
      <c r="J249" s="145" t="s">
        <v>33</v>
      </c>
      <c r="K249" s="139" t="s">
        <v>547</v>
      </c>
      <c r="L249" s="13" t="s">
        <v>489</v>
      </c>
      <c r="M249" s="127">
        <v>10000</v>
      </c>
      <c r="N249" s="140">
        <v>4.75</v>
      </c>
      <c r="O249" s="151">
        <v>359</v>
      </c>
      <c r="P249" s="152">
        <v>473.68</v>
      </c>
      <c r="Q249" s="156" t="s">
        <v>444</v>
      </c>
      <c r="R249" s="157" t="s">
        <v>532</v>
      </c>
      <c r="S249" s="12"/>
    </row>
    <row r="250" ht="36" customHeight="true" spans="1:19">
      <c r="A250" s="41">
        <f>MAX($A$3:A249)+1</f>
        <v>192</v>
      </c>
      <c r="B250" s="126" t="s">
        <v>23</v>
      </c>
      <c r="C250" s="12" t="s">
        <v>548</v>
      </c>
      <c r="D250" s="127">
        <v>3000</v>
      </c>
      <c r="E250" s="139" t="s">
        <v>439</v>
      </c>
      <c r="F250" s="140">
        <v>3.45</v>
      </c>
      <c r="G250" s="139" t="s">
        <v>549</v>
      </c>
      <c r="H250" s="139" t="s">
        <v>549</v>
      </c>
      <c r="I250" s="144">
        <v>36</v>
      </c>
      <c r="J250" s="145" t="s">
        <v>33</v>
      </c>
      <c r="K250" s="139" t="s">
        <v>524</v>
      </c>
      <c r="L250" s="13" t="s">
        <v>550</v>
      </c>
      <c r="M250" s="127">
        <v>3000</v>
      </c>
      <c r="N250" s="140">
        <v>3.45</v>
      </c>
      <c r="O250" s="151">
        <v>82</v>
      </c>
      <c r="P250" s="152">
        <v>23.58</v>
      </c>
      <c r="Q250" s="156" t="s">
        <v>444</v>
      </c>
      <c r="R250" s="157" t="s">
        <v>526</v>
      </c>
      <c r="S250" s="12"/>
    </row>
    <row r="251" ht="24" customHeight="true" spans="4:16">
      <c r="D251" s="1"/>
      <c r="M251" s="1"/>
      <c r="P251" s="1">
        <f>SUBTOTAL(9,P5:P250)</f>
        <v>230731.07</v>
      </c>
    </row>
  </sheetData>
  <mergeCells count="197">
    <mergeCell ref="A1:B1"/>
    <mergeCell ref="A2:R2"/>
    <mergeCell ref="A3:C3"/>
    <mergeCell ref="D3:Q3"/>
    <mergeCell ref="A10:A12"/>
    <mergeCell ref="A13:A21"/>
    <mergeCell ref="A70:A71"/>
    <mergeCell ref="A72:A73"/>
    <mergeCell ref="A74:A75"/>
    <mergeCell ref="A76:A77"/>
    <mergeCell ref="A78:A80"/>
    <mergeCell ref="A81:A113"/>
    <mergeCell ref="A114:A115"/>
    <mergeCell ref="A126:A127"/>
    <mergeCell ref="A189:A190"/>
    <mergeCell ref="A191:A192"/>
    <mergeCell ref="A193:A194"/>
    <mergeCell ref="A195:A196"/>
    <mergeCell ref="B10:B12"/>
    <mergeCell ref="B13:B21"/>
    <mergeCell ref="B70:B71"/>
    <mergeCell ref="B72:B73"/>
    <mergeCell ref="B74:B75"/>
    <mergeCell ref="B76:B77"/>
    <mergeCell ref="B78:B80"/>
    <mergeCell ref="B81:B113"/>
    <mergeCell ref="B114:B115"/>
    <mergeCell ref="B126:B127"/>
    <mergeCell ref="B189:B190"/>
    <mergeCell ref="B191:B192"/>
    <mergeCell ref="B193:B194"/>
    <mergeCell ref="B195:B196"/>
    <mergeCell ref="C10:C12"/>
    <mergeCell ref="C13:C21"/>
    <mergeCell ref="C70:C71"/>
    <mergeCell ref="C72:C73"/>
    <mergeCell ref="C74:C75"/>
    <mergeCell ref="C76:C77"/>
    <mergeCell ref="C78:C80"/>
    <mergeCell ref="C81:C113"/>
    <mergeCell ref="C114:C115"/>
    <mergeCell ref="C126:C127"/>
    <mergeCell ref="C189:C190"/>
    <mergeCell ref="C191:C192"/>
    <mergeCell ref="C193:C194"/>
    <mergeCell ref="C195:C196"/>
    <mergeCell ref="D10:D12"/>
    <mergeCell ref="D13:D21"/>
    <mergeCell ref="D70:D71"/>
    <mergeCell ref="D72:D73"/>
    <mergeCell ref="D74:D75"/>
    <mergeCell ref="D76:D77"/>
    <mergeCell ref="D78:D80"/>
    <mergeCell ref="D81:D113"/>
    <mergeCell ref="D114:D115"/>
    <mergeCell ref="D126:D127"/>
    <mergeCell ref="D189:D190"/>
    <mergeCell ref="D191:D192"/>
    <mergeCell ref="D193:D194"/>
    <mergeCell ref="D195:D196"/>
    <mergeCell ref="E10:E12"/>
    <mergeCell ref="E13:E21"/>
    <mergeCell ref="E70:E71"/>
    <mergeCell ref="E72:E73"/>
    <mergeCell ref="E74:E75"/>
    <mergeCell ref="E76:E77"/>
    <mergeCell ref="E78:E80"/>
    <mergeCell ref="E81:E113"/>
    <mergeCell ref="E114:E115"/>
    <mergeCell ref="E126:E127"/>
    <mergeCell ref="E189:E190"/>
    <mergeCell ref="E191:E192"/>
    <mergeCell ref="E193:E194"/>
    <mergeCell ref="E195:E196"/>
    <mergeCell ref="F10:F12"/>
    <mergeCell ref="F13:F21"/>
    <mergeCell ref="F70:F71"/>
    <mergeCell ref="F72:F73"/>
    <mergeCell ref="F74:F75"/>
    <mergeCell ref="F76:F77"/>
    <mergeCell ref="F78:F80"/>
    <mergeCell ref="F81:F113"/>
    <mergeCell ref="F114:F115"/>
    <mergeCell ref="F126:F127"/>
    <mergeCell ref="F189:F190"/>
    <mergeCell ref="F191:F192"/>
    <mergeCell ref="F193:F194"/>
    <mergeCell ref="F195:F196"/>
    <mergeCell ref="G10:G12"/>
    <mergeCell ref="G13:G21"/>
    <mergeCell ref="G70:G71"/>
    <mergeCell ref="G72:G73"/>
    <mergeCell ref="G74:G75"/>
    <mergeCell ref="G76:G77"/>
    <mergeCell ref="G78:G80"/>
    <mergeCell ref="G81:G113"/>
    <mergeCell ref="G114:G115"/>
    <mergeCell ref="G126:G127"/>
    <mergeCell ref="G189:G190"/>
    <mergeCell ref="G191:G192"/>
    <mergeCell ref="G193:G194"/>
    <mergeCell ref="G195:G196"/>
    <mergeCell ref="I10:I12"/>
    <mergeCell ref="I13:I21"/>
    <mergeCell ref="I70:I71"/>
    <mergeCell ref="I72:I73"/>
    <mergeCell ref="I74:I75"/>
    <mergeCell ref="I76:I77"/>
    <mergeCell ref="I78:I80"/>
    <mergeCell ref="I81:I113"/>
    <mergeCell ref="I114:I115"/>
    <mergeCell ref="I126:I127"/>
    <mergeCell ref="I189:I190"/>
    <mergeCell ref="I191:I192"/>
    <mergeCell ref="I193:I194"/>
    <mergeCell ref="I195:I196"/>
    <mergeCell ref="J10:J12"/>
    <mergeCell ref="J13:J21"/>
    <mergeCell ref="J70:J71"/>
    <mergeCell ref="J72:J73"/>
    <mergeCell ref="J74:J75"/>
    <mergeCell ref="J76:J77"/>
    <mergeCell ref="J78:J80"/>
    <mergeCell ref="J81:J113"/>
    <mergeCell ref="J114:J115"/>
    <mergeCell ref="J126:J127"/>
    <mergeCell ref="J189:J190"/>
    <mergeCell ref="J191:J192"/>
    <mergeCell ref="J193:J194"/>
    <mergeCell ref="J195:J196"/>
    <mergeCell ref="K10:K12"/>
    <mergeCell ref="K13:K21"/>
    <mergeCell ref="K70:K71"/>
    <mergeCell ref="K72:K73"/>
    <mergeCell ref="K74:K75"/>
    <mergeCell ref="K76:K77"/>
    <mergeCell ref="K78:K80"/>
    <mergeCell ref="K81:K113"/>
    <mergeCell ref="K114:K115"/>
    <mergeCell ref="K126:K127"/>
    <mergeCell ref="K189:K190"/>
    <mergeCell ref="K191:K192"/>
    <mergeCell ref="K193:K194"/>
    <mergeCell ref="K195:K196"/>
    <mergeCell ref="L10:L12"/>
    <mergeCell ref="L13:L21"/>
    <mergeCell ref="L70:L71"/>
    <mergeCell ref="L72:L73"/>
    <mergeCell ref="L74:L75"/>
    <mergeCell ref="L76:L77"/>
    <mergeCell ref="L78:L80"/>
    <mergeCell ref="L81:L113"/>
    <mergeCell ref="L114:L115"/>
    <mergeCell ref="L126:L127"/>
    <mergeCell ref="L189:L190"/>
    <mergeCell ref="L191:L192"/>
    <mergeCell ref="L193:L194"/>
    <mergeCell ref="L195:L196"/>
    <mergeCell ref="Q13:Q21"/>
    <mergeCell ref="Q70:Q71"/>
    <mergeCell ref="Q74:Q75"/>
    <mergeCell ref="Q76:Q77"/>
    <mergeCell ref="Q78:Q80"/>
    <mergeCell ref="Q81:Q113"/>
    <mergeCell ref="Q114:Q115"/>
    <mergeCell ref="Q189:Q190"/>
    <mergeCell ref="Q191:Q192"/>
    <mergeCell ref="Q193:Q194"/>
    <mergeCell ref="Q195:Q196"/>
    <mergeCell ref="R10:R12"/>
    <mergeCell ref="R13:R21"/>
    <mergeCell ref="R70:R71"/>
    <mergeCell ref="R72:R73"/>
    <mergeCell ref="R74:R75"/>
    <mergeCell ref="R76:R77"/>
    <mergeCell ref="R78:R80"/>
    <mergeCell ref="R81:R113"/>
    <mergeCell ref="R114:R115"/>
    <mergeCell ref="R126:R127"/>
    <mergeCell ref="R189:R190"/>
    <mergeCell ref="R191:R192"/>
    <mergeCell ref="R193:R194"/>
    <mergeCell ref="R195:R196"/>
    <mergeCell ref="S10:S12"/>
    <mergeCell ref="S13:S21"/>
    <mergeCell ref="S70:S71"/>
    <mergeCell ref="S72:S73"/>
    <mergeCell ref="S74:S75"/>
    <mergeCell ref="S76:S77"/>
    <mergeCell ref="S78:S80"/>
    <mergeCell ref="S81:S113"/>
    <mergeCell ref="S114:S115"/>
    <mergeCell ref="S126:S127"/>
    <mergeCell ref="S189:S190"/>
    <mergeCell ref="S191:S192"/>
    <mergeCell ref="S193:S194"/>
    <mergeCell ref="S195:S196"/>
  </mergeCells>
  <pageMargins left="0.393055555555556" right="0.393055555555556" top="0.472222222222222" bottom="1" header="0.5" footer="0.5"/>
  <pageSetup paperSize="9" scale="8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万宁小微金融服务部</dc:creator>
  <cp:lastModifiedBy>市金融办收发员</cp:lastModifiedBy>
  <dcterms:created xsi:type="dcterms:W3CDTF">2022-02-04T17:25:00Z</dcterms:created>
  <dcterms:modified xsi:type="dcterms:W3CDTF">2024-04-15T09:26:12Z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4B2D142AEA5C48C39D2D7B0E49B2CFC9</vt:lpwstr>
  </property>
</Properties>
</file>