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笔试成绩" sheetId="1" r:id="rId1"/>
  </sheets>
  <definedNames>
    <definedName name="_xlnm._FilterDatabase" localSheetId="0" hidden="1">笔试成绩!$A$2:$G$60</definedName>
    <definedName name="_xlnm.Print_Titles" localSheetId="0">笔试成绩!$1:$2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<sst xmlns="http://schemas.openxmlformats.org/spreadsheetml/2006/main" count="182" uniqueCount="77">
  <si>
    <t>万宁市2025年赴高校招聘医疗卫生专业技术人才（江西中医药大学考点）                      笔试成绩</t>
  </si>
  <si>
    <t>序号</t>
  </si>
  <si>
    <t>报考岗位</t>
  </si>
  <si>
    <t>考号</t>
  </si>
  <si>
    <t>姓名</t>
  </si>
  <si>
    <t>总分</t>
  </si>
  <si>
    <t>排名</t>
  </si>
  <si>
    <t>备注</t>
  </si>
  <si>
    <t>0107-外科医师（万宁市人民医院/市医院驻看守所和戒毒所）</t>
  </si>
  <si>
    <t>莫雨漫</t>
  </si>
  <si>
    <t/>
  </si>
  <si>
    <t>0108-妇产科医师（万宁市人民医院）</t>
  </si>
  <si>
    <t>陈美华</t>
  </si>
  <si>
    <t>缺考</t>
  </si>
  <si>
    <t>0114-影像医师（万宁市人民医院）</t>
  </si>
  <si>
    <t>纪文静</t>
  </si>
  <si>
    <t>0117-妇产科医师（万宁市妇幼保健院）</t>
  </si>
  <si>
    <t>寇语航</t>
  </si>
  <si>
    <t>倪兴鑫</t>
  </si>
  <si>
    <t>0121-中医师（万宁市妇幼保健院）</t>
  </si>
  <si>
    <t>邱录盛</t>
  </si>
  <si>
    <t>余淋</t>
  </si>
  <si>
    <t>邓丝薇</t>
  </si>
  <si>
    <t>方成志</t>
  </si>
  <si>
    <t>曾文勇</t>
  </si>
  <si>
    <t>黄婉云</t>
  </si>
  <si>
    <t>徐杰</t>
  </si>
  <si>
    <t>0123-影像医师（万宁市妇幼保健院）</t>
  </si>
  <si>
    <t>文晖平</t>
  </si>
  <si>
    <t>0127-放射技师（（万宁市医共体各分院）</t>
  </si>
  <si>
    <t>温奕秋</t>
  </si>
  <si>
    <t>李啸</t>
  </si>
  <si>
    <t>谌娜</t>
  </si>
  <si>
    <t>熊婉婷</t>
  </si>
  <si>
    <t>郑琴</t>
  </si>
  <si>
    <t>梁韦盼</t>
  </si>
  <si>
    <t>黄钰格</t>
  </si>
  <si>
    <t>张江丽</t>
  </si>
  <si>
    <t>袁昌佳</t>
  </si>
  <si>
    <t>钱梓鑫</t>
  </si>
  <si>
    <t>晏慧柳</t>
  </si>
  <si>
    <t>刘天晓</t>
  </si>
  <si>
    <t>胡莹莹</t>
  </si>
  <si>
    <t>常璐媛</t>
  </si>
  <si>
    <t>况玉晴</t>
  </si>
  <si>
    <t>曹丽芳</t>
  </si>
  <si>
    <t>林锋</t>
  </si>
  <si>
    <t>程鑫波</t>
  </si>
  <si>
    <t>潘智晨</t>
  </si>
  <si>
    <t>涂新凯</t>
  </si>
  <si>
    <t>廖臣旺</t>
  </si>
  <si>
    <t>胡发树</t>
  </si>
  <si>
    <t>张竞择</t>
  </si>
  <si>
    <t>李文俊</t>
  </si>
  <si>
    <t>杨婷婷</t>
  </si>
  <si>
    <t>陈仁灿</t>
  </si>
  <si>
    <t>翁时赫</t>
  </si>
  <si>
    <t>黄海玲</t>
  </si>
  <si>
    <t>谢雨盖</t>
  </si>
  <si>
    <t>肖文清</t>
  </si>
  <si>
    <t>宁喜闽</t>
  </si>
  <si>
    <t>0128-中医师（万宁市中医院）</t>
  </si>
  <si>
    <t>刘海珍</t>
  </si>
  <si>
    <t>袁宇辉</t>
  </si>
  <si>
    <t>张梦钰</t>
  </si>
  <si>
    <t>0129-针灸推拿医师（万宁市中医院/万宁市医共体北大分院）</t>
  </si>
  <si>
    <t>王欣榆</t>
  </si>
  <si>
    <t>程伟康</t>
  </si>
  <si>
    <t>陈薇薇</t>
  </si>
  <si>
    <t>杨浩然</t>
  </si>
  <si>
    <t>容东娟</t>
  </si>
  <si>
    <t>罗荃</t>
  </si>
  <si>
    <t>朱翠芸</t>
  </si>
  <si>
    <t>薛伟韬</t>
  </si>
  <si>
    <t>丁建平</t>
  </si>
  <si>
    <t>赖永春</t>
  </si>
  <si>
    <t>高雯钰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</si>
</sst>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zoomScale="85" zoomScaleNormal="85" zoomScaleSheetLayoutView="60" workbookViewId="0">
      <selection activeCell="J6" sqref="J6"/>
    </sheetView>
  </sheetViews>
  <sheetFormatPr defaultColWidth="9" defaultRowHeight="20" customHeight="1" outlineLevelCol="6"/>
  <cols>
    <col min="1" max="1" width="7.93333333333333" style="2" customWidth="1"/>
    <col min="2" max="2" width="42.35" style="3" customWidth="1"/>
    <col min="3" max="3" width="20.8833333333333" style="2" customWidth="1"/>
    <col min="4" max="4" width="16.9083333333333" style="2" customWidth="1"/>
    <col min="5" max="5" width="12.9333333333333" style="2" customWidth="1"/>
    <col min="6" max="6" width="10.1416666666667" style="2" customWidth="1"/>
    <col min="7" max="7" width="10.1333333333333" style="2" customWidth="1"/>
    <col min="8" max="16384" width="9" style="2"/>
  </cols>
  <sheetData>
    <row r="1" ht="68" customHeight="1" spans="1:7">
      <c r="A1" s="4" t="s">
        <v>0</v>
      </c>
      <c r="B1" s="5"/>
      <c r="C1" s="5"/>
      <c r="D1" s="5"/>
      <c r="E1" s="5"/>
      <c r="F1" s="5"/>
      <c r="G1" s="6"/>
    </row>
    <row r="2" ht="40" customHeight="1" spans="1:7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7" t="s">
        <v>6</v>
      </c>
      <c r="G2" s="7" t="s">
        <v>7</v>
      </c>
    </row>
    <row r="3" ht="40" customHeight="1" spans="1:7">
      <c r="A3" s="10">
        <v>1</v>
      </c>
      <c r="B3" s="10" t="s">
        <v>8</v>
      </c>
      <c r="C3" s="10" t="str">
        <f>"202506220101"</f>
        <v>202506220101</v>
      </c>
      <c r="D3" s="10" t="s">
        <v>9</v>
      </c>
      <c r="E3" s="11">
        <v>56.35</v>
      </c>
      <c r="F3" s="10">
        <v>1</v>
      </c>
      <c r="G3" s="10" t="s">
        <v>10</v>
      </c>
    </row>
    <row r="4" ht="40" customHeight="1" spans="1:7">
      <c r="A4" s="10">
        <v>2</v>
      </c>
      <c r="B4" s="10" t="s">
        <v>11</v>
      </c>
      <c r="C4" s="10" t="str">
        <f>"202506220102"</f>
        <v>202506220102</v>
      </c>
      <c r="D4" s="10" t="s">
        <v>12</v>
      </c>
      <c r="E4" s="11">
        <v>0</v>
      </c>
      <c r="F4" s="10"/>
      <c r="G4" s="10" t="s">
        <v>13</v>
      </c>
    </row>
    <row r="5" ht="40" customHeight="1" spans="1:7">
      <c r="A5" s="10">
        <v>3</v>
      </c>
      <c r="B5" s="10" t="s">
        <v>14</v>
      </c>
      <c r="C5" s="10" t="str">
        <f>"202506220105"</f>
        <v>202506220105</v>
      </c>
      <c r="D5" s="10" t="s">
        <v>15</v>
      </c>
      <c r="E5" s="11">
        <v>67.53</v>
      </c>
      <c r="F5" s="10">
        <v>1</v>
      </c>
      <c r="G5" s="10" t="s">
        <v>10</v>
      </c>
    </row>
    <row r="6" ht="40" customHeight="1" spans="1:7">
      <c r="A6" s="10">
        <v>4</v>
      </c>
      <c r="B6" s="10" t="s">
        <v>16</v>
      </c>
      <c r="C6" s="10" t="str">
        <f>"202506220103"</f>
        <v>202506220103</v>
      </c>
      <c r="D6" s="10" t="s">
        <v>17</v>
      </c>
      <c r="E6" s="11">
        <v>0</v>
      </c>
      <c r="F6" s="10"/>
      <c r="G6" s="10" t="s">
        <v>13</v>
      </c>
    </row>
    <row r="7" ht="40" customHeight="1" spans="1:7">
      <c r="A7" s="10">
        <v>5</v>
      </c>
      <c r="B7" s="10" t="s">
        <v>16</v>
      </c>
      <c r="C7" s="10" t="str">
        <f>"202506220104"</f>
        <v>202506220104</v>
      </c>
      <c r="D7" s="10" t="s">
        <v>18</v>
      </c>
      <c r="E7" s="11">
        <v>0</v>
      </c>
      <c r="F7" s="10"/>
      <c r="G7" s="10" t="s">
        <v>13</v>
      </c>
    </row>
    <row r="8" s="1" customFormat="1" ht="40" customHeight="1" spans="1:7">
      <c r="A8" s="10">
        <v>6</v>
      </c>
      <c r="B8" s="10" t="s">
        <v>19</v>
      </c>
      <c r="C8" s="10" t="str">
        <f>"202506220111"</f>
        <v>202506220111</v>
      </c>
      <c r="D8" s="10" t="s">
        <v>20</v>
      </c>
      <c r="E8" s="11">
        <v>85.17</v>
      </c>
      <c r="F8" s="10">
        <v>1</v>
      </c>
      <c r="G8" s="10" t="s">
        <v>10</v>
      </c>
    </row>
    <row r="9" s="1" customFormat="1" ht="40" customHeight="1" spans="1:7">
      <c r="A9" s="10">
        <v>7</v>
      </c>
      <c r="B9" s="10" t="s">
        <v>19</v>
      </c>
      <c r="C9" s="10" t="str">
        <f>"202506220113"</f>
        <v>202506220113</v>
      </c>
      <c r="D9" s="10" t="s">
        <v>21</v>
      </c>
      <c r="E9" s="11">
        <v>82.54</v>
      </c>
      <c r="F9" s="10">
        <v>2</v>
      </c>
      <c r="G9" s="10" t="s">
        <v>10</v>
      </c>
    </row>
    <row r="10" s="1" customFormat="1" ht="40" customHeight="1" spans="1:7">
      <c r="A10" s="10">
        <v>8</v>
      </c>
      <c r="B10" s="10" t="s">
        <v>19</v>
      </c>
      <c r="C10" s="10" t="str">
        <f>"202506220108"</f>
        <v>202506220108</v>
      </c>
      <c r="D10" s="10" t="s">
        <v>22</v>
      </c>
      <c r="E10" s="11">
        <v>80.18</v>
      </c>
      <c r="F10" s="10">
        <v>3</v>
      </c>
      <c r="G10" s="10" t="s">
        <v>10</v>
      </c>
    </row>
    <row r="11" s="1" customFormat="1" ht="40" customHeight="1" spans="1:7">
      <c r="A11" s="10">
        <v>9</v>
      </c>
      <c r="B11" s="10" t="s">
        <v>19</v>
      </c>
      <c r="C11" s="10" t="str">
        <f>"202506220109"</f>
        <v>202506220109</v>
      </c>
      <c r="D11" s="10" t="s">
        <v>23</v>
      </c>
      <c r="E11" s="11">
        <v>80.14</v>
      </c>
      <c r="F11" s="10">
        <v>4</v>
      </c>
      <c r="G11" s="10" t="s">
        <v>10</v>
      </c>
    </row>
    <row r="12" s="1" customFormat="1" ht="40" customHeight="1" spans="1:7">
      <c r="A12" s="10">
        <v>10</v>
      </c>
      <c r="B12" s="10" t="s">
        <v>19</v>
      </c>
      <c r="C12" s="10" t="str">
        <f>"202506220112"</f>
        <v>202506220112</v>
      </c>
      <c r="D12" s="10" t="s">
        <v>24</v>
      </c>
      <c r="E12" s="11">
        <v>80.11</v>
      </c>
      <c r="F12" s="10">
        <v>5</v>
      </c>
      <c r="G12" s="10" t="s">
        <v>10</v>
      </c>
    </row>
    <row r="13" s="1" customFormat="1" ht="40" customHeight="1" spans="1:7">
      <c r="A13" s="10">
        <v>11</v>
      </c>
      <c r="B13" s="10" t="s">
        <v>19</v>
      </c>
      <c r="C13" s="10" t="str">
        <f>"202506220110"</f>
        <v>202506220110</v>
      </c>
      <c r="D13" s="10" t="s">
        <v>25</v>
      </c>
      <c r="E13" s="11">
        <v>76.94</v>
      </c>
      <c r="F13" s="10">
        <v>6</v>
      </c>
      <c r="G13" s="10" t="s">
        <v>10</v>
      </c>
    </row>
    <row r="14" s="1" customFormat="1" ht="40" customHeight="1" spans="1:7">
      <c r="A14" s="10">
        <v>12</v>
      </c>
      <c r="B14" s="10" t="s">
        <v>19</v>
      </c>
      <c r="C14" s="10" t="str">
        <f>"202506220107"</f>
        <v>202506220107</v>
      </c>
      <c r="D14" s="10" t="s">
        <v>26</v>
      </c>
      <c r="E14" s="11">
        <v>71.35</v>
      </c>
      <c r="F14" s="10">
        <v>7</v>
      </c>
      <c r="G14" s="10" t="s">
        <v>10</v>
      </c>
    </row>
    <row r="15" ht="40" customHeight="1" spans="1:7">
      <c r="A15" s="10">
        <v>13</v>
      </c>
      <c r="B15" s="10" t="s">
        <v>27</v>
      </c>
      <c r="C15" s="10" t="str">
        <f>"202506220106"</f>
        <v>202506220106</v>
      </c>
      <c r="D15" s="10" t="s">
        <v>28</v>
      </c>
      <c r="E15" s="11">
        <v>60.99</v>
      </c>
      <c r="F15" s="10">
        <v>1</v>
      </c>
      <c r="G15" s="10" t="s">
        <v>10</v>
      </c>
    </row>
    <row r="16" ht="40" customHeight="1" spans="1:7">
      <c r="A16" s="10">
        <v>14</v>
      </c>
      <c r="B16" s="10" t="s">
        <v>29</v>
      </c>
      <c r="C16" s="10" t="str">
        <f>"202506220128"</f>
        <v>202506220128</v>
      </c>
      <c r="D16" s="10" t="s">
        <v>30</v>
      </c>
      <c r="E16" s="11">
        <v>84.7</v>
      </c>
      <c r="F16" s="10">
        <v>1</v>
      </c>
      <c r="G16" s="10" t="s">
        <v>10</v>
      </c>
    </row>
    <row r="17" ht="40" customHeight="1" spans="1:7">
      <c r="A17" s="10">
        <v>15</v>
      </c>
      <c r="B17" s="10" t="s">
        <v>29</v>
      </c>
      <c r="C17" s="10" t="str">
        <f>"202506220131"</f>
        <v>202506220131</v>
      </c>
      <c r="D17" s="10" t="s">
        <v>31</v>
      </c>
      <c r="E17" s="11">
        <v>82.19</v>
      </c>
      <c r="F17" s="10">
        <v>2</v>
      </c>
      <c r="G17" s="10" t="s">
        <v>10</v>
      </c>
    </row>
    <row r="18" ht="40" customHeight="1" spans="1:7">
      <c r="A18" s="10">
        <v>16</v>
      </c>
      <c r="B18" s="10" t="s">
        <v>29</v>
      </c>
      <c r="C18" s="10" t="str">
        <f>"202506220154"</f>
        <v>202506220154</v>
      </c>
      <c r="D18" s="10" t="s">
        <v>32</v>
      </c>
      <c r="E18" s="11">
        <v>80.98</v>
      </c>
      <c r="F18" s="10">
        <v>3</v>
      </c>
      <c r="G18" s="10" t="s">
        <v>10</v>
      </c>
    </row>
    <row r="19" ht="40" customHeight="1" spans="1:7">
      <c r="A19" s="10">
        <v>17</v>
      </c>
      <c r="B19" s="10" t="s">
        <v>29</v>
      </c>
      <c r="C19" s="10" t="str">
        <f>"202506220147"</f>
        <v>202506220147</v>
      </c>
      <c r="D19" s="10" t="s">
        <v>33</v>
      </c>
      <c r="E19" s="11">
        <v>80.42</v>
      </c>
      <c r="F19" s="10">
        <v>4</v>
      </c>
      <c r="G19" s="10" t="s">
        <v>10</v>
      </c>
    </row>
    <row r="20" ht="40" customHeight="1" spans="1:7">
      <c r="A20" s="10">
        <v>18</v>
      </c>
      <c r="B20" s="10" t="s">
        <v>29</v>
      </c>
      <c r="C20" s="10" t="str">
        <f>"202506220146"</f>
        <v>202506220146</v>
      </c>
      <c r="D20" s="10" t="s">
        <v>34</v>
      </c>
      <c r="E20" s="11">
        <v>80.03</v>
      </c>
      <c r="F20" s="10">
        <v>5</v>
      </c>
      <c r="G20" s="10" t="s">
        <v>10</v>
      </c>
    </row>
    <row r="21" ht="40" customHeight="1" spans="1:7">
      <c r="A21" s="10">
        <v>19</v>
      </c>
      <c r="B21" s="10" t="s">
        <v>29</v>
      </c>
      <c r="C21" s="10" t="str">
        <f>"202506220132"</f>
        <v>202506220132</v>
      </c>
      <c r="D21" s="10" t="s">
        <v>35</v>
      </c>
      <c r="E21" s="11">
        <v>79.72</v>
      </c>
      <c r="F21" s="10">
        <v>6</v>
      </c>
      <c r="G21" s="10" t="s">
        <v>10</v>
      </c>
    </row>
    <row r="22" ht="40" customHeight="1" spans="1:7">
      <c r="A22" s="10">
        <v>20</v>
      </c>
      <c r="B22" s="10" t="s">
        <v>29</v>
      </c>
      <c r="C22" s="10" t="str">
        <f>"202506220158"</f>
        <v>202506220158</v>
      </c>
      <c r="D22" s="10" t="s">
        <v>36</v>
      </c>
      <c r="E22" s="11">
        <v>79.17</v>
      </c>
      <c r="F22" s="10">
        <v>7</v>
      </c>
      <c r="G22" s="10" t="s">
        <v>10</v>
      </c>
    </row>
    <row r="23" ht="40" customHeight="1" spans="1:7">
      <c r="A23" s="10">
        <v>21</v>
      </c>
      <c r="B23" s="10" t="s">
        <v>29</v>
      </c>
      <c r="C23" s="10" t="str">
        <f>"202506220152"</f>
        <v>202506220152</v>
      </c>
      <c r="D23" s="10" t="s">
        <v>37</v>
      </c>
      <c r="E23" s="11">
        <v>79.1</v>
      </c>
      <c r="F23" s="10">
        <v>8</v>
      </c>
      <c r="G23" s="10" t="s">
        <v>10</v>
      </c>
    </row>
    <row r="24" ht="40" customHeight="1" spans="1:7">
      <c r="A24" s="10">
        <v>22</v>
      </c>
      <c r="B24" s="10" t="s">
        <v>29</v>
      </c>
      <c r="C24" s="10" t="str">
        <f>"202506220136"</f>
        <v>202506220136</v>
      </c>
      <c r="D24" s="10" t="s">
        <v>38</v>
      </c>
      <c r="E24" s="11">
        <v>78.19</v>
      </c>
      <c r="F24" s="10">
        <v>9</v>
      </c>
      <c r="G24" s="10" t="s">
        <v>10</v>
      </c>
    </row>
    <row r="25" ht="40" customHeight="1" spans="1:7">
      <c r="A25" s="10">
        <v>23</v>
      </c>
      <c r="B25" s="10" t="s">
        <v>29</v>
      </c>
      <c r="C25" s="10" t="str">
        <f>"202506220144"</f>
        <v>202506220144</v>
      </c>
      <c r="D25" s="10" t="s">
        <v>39</v>
      </c>
      <c r="E25" s="11">
        <v>77.56</v>
      </c>
      <c r="F25" s="10">
        <v>10</v>
      </c>
      <c r="G25" s="10" t="s">
        <v>10</v>
      </c>
    </row>
    <row r="26" ht="40" customHeight="1" spans="1:7">
      <c r="A26" s="10">
        <v>24</v>
      </c>
      <c r="B26" s="10" t="s">
        <v>29</v>
      </c>
      <c r="C26" s="10" t="str">
        <f>"202506220130"</f>
        <v>202506220130</v>
      </c>
      <c r="D26" s="10" t="s">
        <v>40</v>
      </c>
      <c r="E26" s="11">
        <v>76.62</v>
      </c>
      <c r="F26" s="10">
        <v>11</v>
      </c>
      <c r="G26" s="10" t="s">
        <v>10</v>
      </c>
    </row>
    <row r="27" ht="40" customHeight="1" spans="1:7">
      <c r="A27" s="10">
        <v>25</v>
      </c>
      <c r="B27" s="10" t="s">
        <v>29</v>
      </c>
      <c r="C27" s="10" t="str">
        <f>"202506220139"</f>
        <v>202506220139</v>
      </c>
      <c r="D27" s="10" t="s">
        <v>41</v>
      </c>
      <c r="E27" s="11">
        <v>74.08</v>
      </c>
      <c r="F27" s="10">
        <v>12</v>
      </c>
      <c r="G27" s="10" t="s">
        <v>10</v>
      </c>
    </row>
    <row r="28" ht="40" customHeight="1" spans="1:7">
      <c r="A28" s="10">
        <v>26</v>
      </c>
      <c r="B28" s="10" t="s">
        <v>29</v>
      </c>
      <c r="C28" s="10" t="str">
        <f>"202506220153"</f>
        <v>202506220153</v>
      </c>
      <c r="D28" s="10" t="s">
        <v>42</v>
      </c>
      <c r="E28" s="11">
        <v>73.84</v>
      </c>
      <c r="F28" s="10">
        <v>13</v>
      </c>
      <c r="G28" s="10" t="s">
        <v>10</v>
      </c>
    </row>
    <row r="29" ht="40" customHeight="1" spans="1:7">
      <c r="A29" s="10">
        <v>27</v>
      </c>
      <c r="B29" s="10" t="s">
        <v>29</v>
      </c>
      <c r="C29" s="10" t="str">
        <f>"202506220156"</f>
        <v>202506220156</v>
      </c>
      <c r="D29" s="10" t="s">
        <v>43</v>
      </c>
      <c r="E29" s="11">
        <v>73.47</v>
      </c>
      <c r="F29" s="10">
        <v>14</v>
      </c>
      <c r="G29" s="10" t="s">
        <v>10</v>
      </c>
    </row>
    <row r="30" ht="40" customHeight="1" spans="1:7">
      <c r="A30" s="10">
        <v>28</v>
      </c>
      <c r="B30" s="10" t="s">
        <v>29</v>
      </c>
      <c r="C30" s="10" t="str">
        <f>"202506220155"</f>
        <v>202506220155</v>
      </c>
      <c r="D30" s="10" t="s">
        <v>44</v>
      </c>
      <c r="E30" s="11">
        <v>72.54</v>
      </c>
      <c r="F30" s="10">
        <v>15</v>
      </c>
      <c r="G30" s="10" t="s">
        <v>10</v>
      </c>
    </row>
    <row r="31" ht="40" customHeight="1" spans="1:7">
      <c r="A31" s="10">
        <v>29</v>
      </c>
      <c r="B31" s="10" t="s">
        <v>29</v>
      </c>
      <c r="C31" s="10" t="str">
        <f>"202506220134"</f>
        <v>202506220134</v>
      </c>
      <c r="D31" s="10" t="s">
        <v>45</v>
      </c>
      <c r="E31" s="11">
        <v>72.53</v>
      </c>
      <c r="F31" s="10">
        <v>16</v>
      </c>
      <c r="G31" s="10" t="s">
        <v>10</v>
      </c>
    </row>
    <row r="32" ht="40" customHeight="1" spans="1:7">
      <c r="A32" s="10">
        <v>30</v>
      </c>
      <c r="B32" s="10" t="s">
        <v>29</v>
      </c>
      <c r="C32" s="10" t="str">
        <f>"202506220157"</f>
        <v>202506220157</v>
      </c>
      <c r="D32" s="10" t="s">
        <v>46</v>
      </c>
      <c r="E32" s="11">
        <v>70.73</v>
      </c>
      <c r="F32" s="10">
        <v>17</v>
      </c>
      <c r="G32" s="10" t="s">
        <v>10</v>
      </c>
    </row>
    <row r="33" ht="40" customHeight="1" spans="1:7">
      <c r="A33" s="10">
        <v>31</v>
      </c>
      <c r="B33" s="10" t="s">
        <v>29</v>
      </c>
      <c r="C33" s="10" t="str">
        <f>"202506220142"</f>
        <v>202506220142</v>
      </c>
      <c r="D33" s="10" t="s">
        <v>47</v>
      </c>
      <c r="E33" s="11">
        <v>70</v>
      </c>
      <c r="F33" s="10">
        <v>18</v>
      </c>
      <c r="G33" s="10" t="s">
        <v>10</v>
      </c>
    </row>
    <row r="34" ht="40" customHeight="1" spans="1:7">
      <c r="A34" s="10">
        <v>32</v>
      </c>
      <c r="B34" s="10" t="s">
        <v>29</v>
      </c>
      <c r="C34" s="10" t="str">
        <f>"202506220149"</f>
        <v>202506220149</v>
      </c>
      <c r="D34" s="10" t="s">
        <v>48</v>
      </c>
      <c r="E34" s="11">
        <v>69.39</v>
      </c>
      <c r="F34" s="10">
        <v>19</v>
      </c>
      <c r="G34" s="10" t="s">
        <v>10</v>
      </c>
    </row>
    <row r="35" ht="40" customHeight="1" spans="1:7">
      <c r="A35" s="10">
        <v>33</v>
      </c>
      <c r="B35" s="10" t="s">
        <v>29</v>
      </c>
      <c r="C35" s="10" t="str">
        <f>"202506220151"</f>
        <v>202506220151</v>
      </c>
      <c r="D35" s="10" t="s">
        <v>49</v>
      </c>
      <c r="E35" s="11">
        <v>69.36</v>
      </c>
      <c r="F35" s="10">
        <v>20</v>
      </c>
      <c r="G35" s="10" t="s">
        <v>10</v>
      </c>
    </row>
    <row r="36" ht="40" customHeight="1" spans="1:7">
      <c r="A36" s="10">
        <v>34</v>
      </c>
      <c r="B36" s="10" t="s">
        <v>29</v>
      </c>
      <c r="C36" s="10" t="str">
        <f>"202506220140"</f>
        <v>202506220140</v>
      </c>
      <c r="D36" s="10" t="s">
        <v>50</v>
      </c>
      <c r="E36" s="11">
        <v>67.25</v>
      </c>
      <c r="F36" s="10">
        <v>21</v>
      </c>
      <c r="G36" s="10" t="s">
        <v>10</v>
      </c>
    </row>
    <row r="37" ht="40" customHeight="1" spans="1:7">
      <c r="A37" s="10">
        <v>35</v>
      </c>
      <c r="B37" s="10" t="s">
        <v>29</v>
      </c>
      <c r="C37" s="10" t="str">
        <f>"202506220133"</f>
        <v>202506220133</v>
      </c>
      <c r="D37" s="10" t="s">
        <v>51</v>
      </c>
      <c r="E37" s="11">
        <v>63.18</v>
      </c>
      <c r="F37" s="10">
        <v>22</v>
      </c>
      <c r="G37" s="10" t="s">
        <v>10</v>
      </c>
    </row>
    <row r="38" ht="40" customHeight="1" spans="1:7">
      <c r="A38" s="10">
        <v>36</v>
      </c>
      <c r="B38" s="10" t="s">
        <v>29</v>
      </c>
      <c r="C38" s="10" t="str">
        <f>"202506220129"</f>
        <v>202506220129</v>
      </c>
      <c r="D38" s="10" t="s">
        <v>52</v>
      </c>
      <c r="E38" s="11">
        <v>0</v>
      </c>
      <c r="F38" s="10"/>
      <c r="G38" s="10" t="s">
        <v>13</v>
      </c>
    </row>
    <row r="39" ht="40" customHeight="1" spans="1:7">
      <c r="A39" s="10">
        <v>37</v>
      </c>
      <c r="B39" s="10" t="s">
        <v>29</v>
      </c>
      <c r="C39" s="10" t="str">
        <f>"202506220135"</f>
        <v>202506220135</v>
      </c>
      <c r="D39" s="10" t="s">
        <v>53</v>
      </c>
      <c r="E39" s="11">
        <v>0</v>
      </c>
      <c r="F39" s="10"/>
      <c r="G39" s="10" t="s">
        <v>13</v>
      </c>
    </row>
    <row r="40" ht="40" customHeight="1" spans="1:7">
      <c r="A40" s="10">
        <v>38</v>
      </c>
      <c r="B40" s="10" t="s">
        <v>29</v>
      </c>
      <c r="C40" s="10" t="str">
        <f>"202506220137"</f>
        <v>202506220137</v>
      </c>
      <c r="D40" s="10" t="s">
        <v>54</v>
      </c>
      <c r="E40" s="11">
        <v>0</v>
      </c>
      <c r="F40" s="10"/>
      <c r="G40" s="10" t="s">
        <v>13</v>
      </c>
    </row>
    <row r="41" ht="40" customHeight="1" spans="1:7">
      <c r="A41" s="10">
        <v>39</v>
      </c>
      <c r="B41" s="10" t="s">
        <v>29</v>
      </c>
      <c r="C41" s="10" t="str">
        <f>"202506220138"</f>
        <v>202506220138</v>
      </c>
      <c r="D41" s="10" t="s">
        <v>55</v>
      </c>
      <c r="E41" s="11">
        <v>0</v>
      </c>
      <c r="F41" s="10"/>
      <c r="G41" s="10" t="s">
        <v>13</v>
      </c>
    </row>
    <row r="42" ht="40" customHeight="1" spans="1:7">
      <c r="A42" s="10">
        <v>40</v>
      </c>
      <c r="B42" s="10" t="s">
        <v>29</v>
      </c>
      <c r="C42" s="10" t="str">
        <f>"202506220141"</f>
        <v>202506220141</v>
      </c>
      <c r="D42" s="10" t="s">
        <v>56</v>
      </c>
      <c r="E42" s="11">
        <v>0</v>
      </c>
      <c r="F42" s="10"/>
      <c r="G42" s="10" t="s">
        <v>13</v>
      </c>
    </row>
    <row r="43" ht="40" customHeight="1" spans="1:7">
      <c r="A43" s="10">
        <v>41</v>
      </c>
      <c r="B43" s="10" t="s">
        <v>29</v>
      </c>
      <c r="C43" s="10" t="str">
        <f>"202506220143"</f>
        <v>202506220143</v>
      </c>
      <c r="D43" s="10" t="s">
        <v>57</v>
      </c>
      <c r="E43" s="11">
        <v>0</v>
      </c>
      <c r="F43" s="10"/>
      <c r="G43" s="10" t="s">
        <v>13</v>
      </c>
    </row>
    <row r="44" ht="40" customHeight="1" spans="1:7">
      <c r="A44" s="10">
        <v>42</v>
      </c>
      <c r="B44" s="10" t="s">
        <v>29</v>
      </c>
      <c r="C44" s="10" t="str">
        <f>"202506220145"</f>
        <v>202506220145</v>
      </c>
      <c r="D44" s="10" t="s">
        <v>58</v>
      </c>
      <c r="E44" s="11">
        <v>0</v>
      </c>
      <c r="F44" s="10"/>
      <c r="G44" s="10" t="s">
        <v>13</v>
      </c>
    </row>
    <row r="45" ht="40" customHeight="1" spans="1:7">
      <c r="A45" s="10">
        <v>43</v>
      </c>
      <c r="B45" s="10" t="s">
        <v>29</v>
      </c>
      <c r="C45" s="10" t="str">
        <f>"202506220148"</f>
        <v>202506220148</v>
      </c>
      <c r="D45" s="10" t="s">
        <v>59</v>
      </c>
      <c r="E45" s="11">
        <v>0</v>
      </c>
      <c r="F45" s="10"/>
      <c r="G45" s="10" t="s">
        <v>13</v>
      </c>
    </row>
    <row r="46" ht="40" customHeight="1" spans="1:7">
      <c r="A46" s="10">
        <v>44</v>
      </c>
      <c r="B46" s="10" t="s">
        <v>29</v>
      </c>
      <c r="C46" s="10" t="str">
        <f>"202506220150"</f>
        <v>202506220150</v>
      </c>
      <c r="D46" s="10" t="s">
        <v>60</v>
      </c>
      <c r="E46" s="11">
        <v>0</v>
      </c>
      <c r="F46" s="10"/>
      <c r="G46" s="10" t="s">
        <v>13</v>
      </c>
    </row>
    <row r="47" ht="40" customHeight="1" spans="1:7">
      <c r="A47" s="10">
        <v>45</v>
      </c>
      <c r="B47" s="10" t="s">
        <v>61</v>
      </c>
      <c r="C47" s="10" t="str">
        <f>"202506220115"</f>
        <v>202506220115</v>
      </c>
      <c r="D47" s="10" t="s">
        <v>62</v>
      </c>
      <c r="E47" s="11">
        <v>85.09</v>
      </c>
      <c r="F47" s="10">
        <v>1</v>
      </c>
      <c r="G47" s="10" t="s">
        <v>10</v>
      </c>
    </row>
    <row r="48" ht="40" customHeight="1" spans="1:7">
      <c r="A48" s="10">
        <v>46</v>
      </c>
      <c r="B48" s="10" t="s">
        <v>61</v>
      </c>
      <c r="C48" s="10" t="str">
        <f>"202506220114"</f>
        <v>202506220114</v>
      </c>
      <c r="D48" s="10" t="s">
        <v>63</v>
      </c>
      <c r="E48" s="11">
        <v>82.65</v>
      </c>
      <c r="F48" s="10">
        <v>2</v>
      </c>
      <c r="G48" s="10" t="s">
        <v>10</v>
      </c>
    </row>
    <row r="49" ht="40" customHeight="1" spans="1:7">
      <c r="A49" s="10">
        <v>47</v>
      </c>
      <c r="B49" s="10" t="s">
        <v>61</v>
      </c>
      <c r="C49" s="10" t="str">
        <f>"202506220116"</f>
        <v>202506220116</v>
      </c>
      <c r="D49" s="10" t="s">
        <v>64</v>
      </c>
      <c r="E49" s="11">
        <v>71.99</v>
      </c>
      <c r="F49" s="10">
        <v>3</v>
      </c>
      <c r="G49" s="10" t="s">
        <v>10</v>
      </c>
    </row>
    <row r="50" ht="40" customHeight="1" spans="1:7">
      <c r="A50" s="10">
        <v>48</v>
      </c>
      <c r="B50" s="10" t="s">
        <v>65</v>
      </c>
      <c r="C50" s="10" t="str">
        <f>"202506220127"</f>
        <v>202506220127</v>
      </c>
      <c r="D50" s="10" t="s">
        <v>66</v>
      </c>
      <c r="E50" s="11">
        <v>86.66</v>
      </c>
      <c r="F50" s="10">
        <v>1</v>
      </c>
      <c r="G50" s="10" t="s">
        <v>10</v>
      </c>
    </row>
    <row r="51" ht="40" customHeight="1" spans="1:7">
      <c r="A51" s="10">
        <v>49</v>
      </c>
      <c r="B51" s="10" t="s">
        <v>65</v>
      </c>
      <c r="C51" s="10" t="str">
        <f>"202506220119"</f>
        <v>202506220119</v>
      </c>
      <c r="D51" s="10" t="s">
        <v>67</v>
      </c>
      <c r="E51" s="11">
        <v>79.75</v>
      </c>
      <c r="F51" s="10">
        <v>2</v>
      </c>
      <c r="G51" s="10" t="s">
        <v>10</v>
      </c>
    </row>
    <row r="52" ht="40" customHeight="1" spans="1:7">
      <c r="A52" s="10">
        <v>50</v>
      </c>
      <c r="B52" s="10" t="s">
        <v>65</v>
      </c>
      <c r="C52" s="10" t="str">
        <f>"202506220126"</f>
        <v>202506220126</v>
      </c>
      <c r="D52" s="10" t="s">
        <v>68</v>
      </c>
      <c r="E52" s="11">
        <v>78.85</v>
      </c>
      <c r="F52" s="10">
        <v>3</v>
      </c>
      <c r="G52" s="10" t="s">
        <v>10</v>
      </c>
    </row>
    <row r="53" ht="40" customHeight="1" spans="1:7">
      <c r="A53" s="10">
        <v>51</v>
      </c>
      <c r="B53" s="10" t="s">
        <v>65</v>
      </c>
      <c r="C53" s="10" t="str">
        <f>"202506220121"</f>
        <v>202506220121</v>
      </c>
      <c r="D53" s="10" t="s">
        <v>69</v>
      </c>
      <c r="E53" s="11">
        <v>78.3</v>
      </c>
      <c r="F53" s="10">
        <v>4</v>
      </c>
      <c r="G53" s="10" t="s">
        <v>10</v>
      </c>
    </row>
    <row r="54" ht="40" customHeight="1" spans="1:7">
      <c r="A54" s="10">
        <v>52</v>
      </c>
      <c r="B54" s="10" t="s">
        <v>65</v>
      </c>
      <c r="C54" s="10" t="str">
        <f>"202506220123"</f>
        <v>202506220123</v>
      </c>
      <c r="D54" s="10" t="s">
        <v>70</v>
      </c>
      <c r="E54" s="11">
        <v>76.62</v>
      </c>
      <c r="F54" s="10">
        <v>5</v>
      </c>
      <c r="G54" s="10" t="s">
        <v>10</v>
      </c>
    </row>
    <row r="55" ht="40" customHeight="1" spans="1:7">
      <c r="A55" s="10">
        <v>53</v>
      </c>
      <c r="B55" s="10" t="s">
        <v>65</v>
      </c>
      <c r="C55" s="10" t="str">
        <f>"202506220122"</f>
        <v>202506220122</v>
      </c>
      <c r="D55" s="10" t="s">
        <v>71</v>
      </c>
      <c r="E55" s="11">
        <v>76.03</v>
      </c>
      <c r="F55" s="10">
        <v>6</v>
      </c>
      <c r="G55" s="10" t="s">
        <v>10</v>
      </c>
    </row>
    <row r="56" ht="40" customHeight="1" spans="1:7">
      <c r="A56" s="10">
        <v>54</v>
      </c>
      <c r="B56" s="10" t="s">
        <v>65</v>
      </c>
      <c r="C56" s="10" t="str">
        <f>"202506220120"</f>
        <v>202506220120</v>
      </c>
      <c r="D56" s="10" t="s">
        <v>72</v>
      </c>
      <c r="E56" s="11">
        <v>75.44</v>
      </c>
      <c r="F56" s="10">
        <v>7</v>
      </c>
      <c r="G56" s="10" t="s">
        <v>10</v>
      </c>
    </row>
    <row r="57" ht="40" customHeight="1" spans="1:7">
      <c r="A57" s="10">
        <v>55</v>
      </c>
      <c r="B57" s="10" t="s">
        <v>65</v>
      </c>
      <c r="C57" s="10" t="str">
        <f>"202506220124"</f>
        <v>202506220124</v>
      </c>
      <c r="D57" s="10" t="s">
        <v>73</v>
      </c>
      <c r="E57" s="11">
        <v>73.52</v>
      </c>
      <c r="F57" s="10">
        <v>8</v>
      </c>
      <c r="G57" s="10" t="s">
        <v>10</v>
      </c>
    </row>
    <row r="58" ht="40" customHeight="1" spans="1:7">
      <c r="A58" s="10">
        <v>56</v>
      </c>
      <c r="B58" s="10" t="s">
        <v>65</v>
      </c>
      <c r="C58" s="10" t="str">
        <f>"202506220117"</f>
        <v>202506220117</v>
      </c>
      <c r="D58" s="10" t="s">
        <v>74</v>
      </c>
      <c r="E58" s="11">
        <v>73.29</v>
      </c>
      <c r="F58" s="10">
        <v>9</v>
      </c>
      <c r="G58" s="10" t="s">
        <v>10</v>
      </c>
    </row>
    <row r="59" ht="40" customHeight="1" spans="1:7">
      <c r="A59" s="10">
        <v>57</v>
      </c>
      <c r="B59" s="10" t="s">
        <v>65</v>
      </c>
      <c r="C59" s="10" t="str">
        <f>"202506220125"</f>
        <v>202506220125</v>
      </c>
      <c r="D59" s="10" t="s">
        <v>75</v>
      </c>
      <c r="E59" s="11">
        <v>73.2</v>
      </c>
      <c r="F59" s="10">
        <v>10</v>
      </c>
      <c r="G59" s="10" t="s">
        <v>10</v>
      </c>
    </row>
    <row r="60" ht="40" customHeight="1" spans="1:7">
      <c r="A60" s="10">
        <v>58</v>
      </c>
      <c r="B60" s="10" t="s">
        <v>65</v>
      </c>
      <c r="C60" s="10" t="str">
        <f>"202506220118"</f>
        <v>202506220118</v>
      </c>
      <c r="D60" s="10" t="s">
        <v>76</v>
      </c>
      <c r="E60" s="11">
        <v>0</v>
      </c>
      <c r="F60" s="10"/>
      <c r="G60" s="10" t="s">
        <v>13</v>
      </c>
    </row>
  </sheetData>
  <sheetProtection algorithmName="SHA-512" hashValue="WFTluHqYG4G01WXQGi30aYakD4CARMBfRIkFq1MYUmISmMW2fJWmdQBLtaVUhoBZB8HnHD+WlOQwIKN7XOP9Zg==" saltValue="NAPnV6I0GCT2jUl8iWueYg==" spinCount="100000" sheet="1" objects="1"/>
  <autoFilter xmlns:etc="http://www.wps.cn/officeDocument/2017/etCustomData" ref="A2:G60" etc:filterBottomFollowUsedRange="0">
    <extLst/>
  </autoFilter>
  <mergeCells count="1">
    <mergeCell ref="A1:G1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卢晓伟</cp:lastModifiedBy>
  <dcterms:created xsi:type="dcterms:W3CDTF">2025-06-21T09:33:00Z</dcterms:created>
  <dcterms:modified xsi:type="dcterms:W3CDTF">2025-06-22T10:24:35Z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2760CAB95DE44D99B71E506B6240ED4A_13</vt:lpwstr>
  </property>
  <property fmtid="{D5CDD505-2E9C-101B-9397-08002B2CF9AE}" pid="3" name="KSOProductBuildVer">
    <vt:lpwstr>2052-12.1.0.21541</vt:lpwstr>
  </property>
</Properties>
</file>