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 name="2" sheetId="3" r:id="rId2"/>
    <sheet name="3" sheetId="1" r:id="rId3"/>
  </sheets>
  <definedNames>
    <definedName name="_xlnm._FilterDatabase" localSheetId="2" hidden="1">'3'!$A$4:$K$4</definedName>
    <definedName name="_xlnm._FilterDatabase" localSheetId="1" hidden="1">'2'!$A$5:$K$117</definedName>
    <definedName name="_xlnm.Print_Area" localSheetId="2">'3'!$A$1:$L$157</definedName>
    <definedName name="_xlnm.Print_Titles" localSheetId="2">'3'!$4:$5</definedName>
    <definedName name="_xlnm.Print_Area" localSheetId="0">'1'!$A$1:$E$21</definedName>
    <definedName name="_xlnm.Print_Area" localSheetId="1">'2'!$A$1:$L$117</definedName>
    <definedName name="_xlnm.Print_Titles" localSheetId="1">'2'!$4:$5</definedName>
    <definedName name="_xlnm._FilterDatabase" localSheetId="0" hidden="1">'1'!$A$6:$E$6</definedName>
  </definedNames>
  <calcPr calcId="144525"/>
</workbook>
</file>

<file path=xl/sharedStrings.xml><?xml version="1.0" encoding="utf-8"?>
<sst xmlns="http://schemas.openxmlformats.org/spreadsheetml/2006/main" count="1232" uniqueCount="513">
  <si>
    <t>附件1</t>
  </si>
  <si>
    <t>地债项目调整汇总表</t>
  </si>
  <si>
    <t>单位：万元</t>
  </si>
  <si>
    <t>区划</t>
  </si>
  <si>
    <t>合计</t>
  </si>
  <si>
    <t>一般债券</t>
  </si>
  <si>
    <t>专项债券</t>
  </si>
  <si>
    <t>备注</t>
  </si>
  <si>
    <t>省本级</t>
  </si>
  <si>
    <t>全部为省本级内部调整。</t>
  </si>
  <si>
    <t>海口市</t>
  </si>
  <si>
    <t>全部为海口市内部调整。</t>
  </si>
  <si>
    <t>三亚市</t>
  </si>
  <si>
    <t>全部为三亚市内部调整。</t>
  </si>
  <si>
    <t>儋州市</t>
  </si>
  <si>
    <t>全部为儋州市内部调整。</t>
  </si>
  <si>
    <t>琼海市</t>
  </si>
  <si>
    <t>全部为琼海市内部调整。</t>
  </si>
  <si>
    <t>文昌市</t>
  </si>
  <si>
    <t>全部为文昌市内部调整。</t>
  </si>
  <si>
    <t>万宁市</t>
  </si>
  <si>
    <t>万宁市内部调整一般债券0.2亿元。此外，从万宁市调减专项债券0.8亿元到临高县0.4亿元、陵水县0.2亿元、保亭县0.2亿元。</t>
  </si>
  <si>
    <t>东方市</t>
  </si>
  <si>
    <t>全部为东方市内部调整。</t>
  </si>
  <si>
    <t>澄迈县</t>
  </si>
  <si>
    <t>全部为澄迈县内部调整。</t>
  </si>
  <si>
    <t>临高县</t>
  </si>
  <si>
    <t>临高县内部调整专项债券0.25亿元。此外，从临高县调减一般债券0.4亿元到陵水县，从万宁市调减专项债券0.4亿元到临高县。</t>
  </si>
  <si>
    <t>白沙县</t>
  </si>
  <si>
    <t>全部为白沙县内部调整。</t>
  </si>
  <si>
    <t>昌江县</t>
  </si>
  <si>
    <t>全部为昌江县内部调整。</t>
  </si>
  <si>
    <t>陵水县</t>
  </si>
  <si>
    <t>陵水县内部调整1.09亿元（一般债券0.05亿元、专项债券1.04亿元）。此外，从临高县调减一般债券0.4亿元到陵水县，从万宁市调减专项债券0.2亿元到陵水县。</t>
  </si>
  <si>
    <t>保亭县</t>
  </si>
  <si>
    <t>保亭县内部调整一般债券0.66亿元。此外，从万宁市调减专项债券0.2亿元到保亭县。</t>
  </si>
  <si>
    <t>注：汇总金额四舍五入保留万元。调整金额按调增安排市县进行统计。</t>
  </si>
  <si>
    <t>附件2</t>
  </si>
  <si>
    <t>一般债券项目调整明细表</t>
  </si>
  <si>
    <t>调减项目</t>
  </si>
  <si>
    <t>调增项目</t>
  </si>
  <si>
    <t>序号</t>
  </si>
  <si>
    <t>债券年度</t>
  </si>
  <si>
    <t>管理单位</t>
  </si>
  <si>
    <t>项目名称</t>
  </si>
  <si>
    <t>调减金额</t>
  </si>
  <si>
    <t>调增金额</t>
  </si>
  <si>
    <t>省博物馆</t>
  </si>
  <si>
    <t>海南省黄花梨沉香博物馆</t>
  </si>
  <si>
    <t>海南省疾病预防控制中心</t>
  </si>
  <si>
    <t>海南省公共卫生临床中心项目</t>
  </si>
  <si>
    <t>政府支出功能分类：2101899-其他疾病预防控制事务支出；
政府支出经济分类：50601-资本性支出。</t>
  </si>
  <si>
    <t>海南师范大学附属中学</t>
  </si>
  <si>
    <t>学生文体活动中心</t>
  </si>
  <si>
    <t>广东省中医院海南医院</t>
  </si>
  <si>
    <t>海南省中医院新院区（含省职业病医院）</t>
  </si>
  <si>
    <t>省疾病预防控制中心</t>
  </si>
  <si>
    <t>省疾控中心异地新建专用设备购置</t>
  </si>
  <si>
    <t>省营商环境建设厅</t>
  </si>
  <si>
    <t>海南省政务信息化公共服务能力支撑项目</t>
  </si>
  <si>
    <t>省土地储备整理交易中心</t>
  </si>
  <si>
    <t>军用土地置换</t>
  </si>
  <si>
    <t>省农业科学院</t>
  </si>
  <si>
    <t>国家热带农业科技成果转移转化中心项目</t>
  </si>
  <si>
    <t>政府支出功能分类：2060204-实验室及相关设施；
政府支出经济分类：50601-资本性支出。</t>
  </si>
  <si>
    <t>海南大学</t>
  </si>
  <si>
    <t>海南大学-“两重”建设高等教育提质升级项目-海南大学观澜湖校区教学及生活服务设施（三期）项目</t>
  </si>
  <si>
    <t>政府支出功能分类：2050205-高等教育；
政府支出经济分类：50601-资本性支出。</t>
  </si>
  <si>
    <t>生物医学与健康研究中心</t>
  </si>
  <si>
    <t>美兰区水务局</t>
  </si>
  <si>
    <t>农村供水保障工程（美兰区农村安全饮水工程）</t>
  </si>
  <si>
    <t>美兰区保留村庄（江东新区内）农村生活污水治理项目（一期）</t>
  </si>
  <si>
    <t>综保区管委会</t>
  </si>
  <si>
    <t>海口新海港和南港“二线口岸”（货运）集中查验配套项目（新海港片区“二线口岸”集中查验场所附属专用通道）</t>
  </si>
  <si>
    <t>江东新区管理局</t>
  </si>
  <si>
    <t>江东新区起步区路网项目</t>
  </si>
  <si>
    <t>市城市管理局</t>
  </si>
  <si>
    <t>兴海路市政工程项目</t>
  </si>
  <si>
    <t>市定额站</t>
  </si>
  <si>
    <t>美华路南延长线项目</t>
  </si>
  <si>
    <t>豪苑路改造工程</t>
  </si>
  <si>
    <t>市残联</t>
  </si>
  <si>
    <t>海口市残疾人康复体育中心建设项目</t>
  </si>
  <si>
    <t>高新区管委会</t>
  </si>
  <si>
    <t>演丰提水干渠云龙产业园区段迁改项目（一期）</t>
  </si>
  <si>
    <t>海口航空口岸查验基础设施升级改造和海口美兰机场“二线口岸”建设项目</t>
  </si>
  <si>
    <t>海口市交通运输和港航管理局</t>
  </si>
  <si>
    <t>海口南港“二线口岸”客运查验点项目</t>
  </si>
  <si>
    <t>市教育局</t>
  </si>
  <si>
    <t>海口市谭文中学改建项目</t>
  </si>
  <si>
    <t>海口江东新区管理局</t>
  </si>
  <si>
    <t>顺达路（江东大道至南渡江大道段）</t>
  </si>
  <si>
    <t>市区主干道提质升级项目</t>
  </si>
  <si>
    <t>海口市灵山中学改扩建工程</t>
  </si>
  <si>
    <t>市旅文局</t>
  </si>
  <si>
    <t>海口骑楼历史文化街区博爱路保护修缮项目</t>
  </si>
  <si>
    <t>三亚崖州湾科技城管理局</t>
  </si>
  <si>
    <t>三亚港南山港区对外开放口岸、二线口岸现场查验能力建设项目</t>
  </si>
  <si>
    <t>国家（三亚）隔检中心（一期）项目</t>
  </si>
  <si>
    <t>天涯区人民政府</t>
  </si>
  <si>
    <t>三亚梅村产业园一期市政配套工程</t>
  </si>
  <si>
    <t>海棠区人民政府</t>
  </si>
  <si>
    <t>三亚市海棠湾C10片区五横路市政工程</t>
  </si>
  <si>
    <t>三亚市天涯区布甫教师安置区配套市政道路工程</t>
  </si>
  <si>
    <t>三亚市人民政府</t>
  </si>
  <si>
    <t>三亚海罗小学改扩建项目</t>
  </si>
  <si>
    <t>三亚市海棠湾林旺片区道路路网（通海路）工程</t>
  </si>
  <si>
    <t>三亚市海螺路（迎宾路至荔枝沟路）道路工程</t>
  </si>
  <si>
    <t>三亚市育才生态区管理委员会</t>
  </si>
  <si>
    <t>三亚市育才生态区农村公路（育才片区）改扩建项目</t>
  </si>
  <si>
    <t>三亚市公共卫生中心信息化建设项目</t>
  </si>
  <si>
    <t>儋州市旅游和文化广电体育局</t>
  </si>
  <si>
    <t>儋耳山基础设施建设项目</t>
  </si>
  <si>
    <t>儋州市水务局</t>
  </si>
  <si>
    <t>儋州市光吉河（那大城区段）水环境提升工程</t>
  </si>
  <si>
    <t>儋州市人民医院</t>
  </si>
  <si>
    <t>儋州市人民医院新建住院大楼工程</t>
  </si>
  <si>
    <t>儋州市发展和改革委员会</t>
  </si>
  <si>
    <t>上海师范大学附属儋州实验学校周边路网工程(规划一路、规划三路）</t>
  </si>
  <si>
    <t>儋州市粮油配送中心</t>
  </si>
  <si>
    <t>儋州市教育局</t>
  </si>
  <si>
    <t>海南比勒费尔德应用科学大学项目（一期）</t>
  </si>
  <si>
    <t>东方市八所镇人民政府</t>
  </si>
  <si>
    <t>东方市十所村搬迁项目</t>
  </si>
  <si>
    <t>东方市水务局</t>
  </si>
  <si>
    <t>东方市水系连通及水美乡村建设县项目</t>
  </si>
  <si>
    <t>东方市自然资源和规划局</t>
  </si>
  <si>
    <t>海洋生态保护修复资金</t>
  </si>
  <si>
    <t>东方市市政园林环卫事务中心</t>
  </si>
  <si>
    <t>东方市城区公共设施提升工程</t>
  </si>
  <si>
    <t>东方市住房保障与房产管理中心</t>
  </si>
  <si>
    <t>东方市东海路延长线市政工程（一期）</t>
  </si>
  <si>
    <t>东方市教育局</t>
  </si>
  <si>
    <t>东方市感恩实验学校建设项目</t>
  </si>
  <si>
    <t>东方市罗带河出海口防洪（潮）堤工程</t>
  </si>
  <si>
    <t>东方市滨海北路延长段市政工程项目</t>
  </si>
  <si>
    <t>东方市四更镇人民政府</t>
  </si>
  <si>
    <t>四更镇龙塘生态公墓改造项目</t>
  </si>
  <si>
    <t>东方市三家镇人民政府</t>
  </si>
  <si>
    <t>玉宝山生态公墓改造工程</t>
  </si>
  <si>
    <t>东方市工业园区发展管理办公室</t>
  </si>
  <si>
    <t>东方市疏港大道跨罗带河桥梁改建工程</t>
  </si>
  <si>
    <t>东方市交通运输和港航服务中心</t>
  </si>
  <si>
    <t xml:space="preserve">春福东方国际冷链物流产业园道路项目 </t>
  </si>
  <si>
    <t>东方市生活垃圾填埋场渗滤液处理站改扩建工程项目</t>
  </si>
  <si>
    <t>中共东方市委政法委员会</t>
  </si>
  <si>
    <t>社管平台建设项目</t>
  </si>
  <si>
    <t>东方市生态环境局</t>
  </si>
  <si>
    <t>农村黑臭水体治理</t>
  </si>
  <si>
    <t>农村公路六大工程</t>
  </si>
  <si>
    <t>东方市农业有机废物循环利用中心配套规划道路建设工程</t>
  </si>
  <si>
    <t>东方市八所镇第六幼儿园建设项目</t>
  </si>
  <si>
    <t>琼海市教育局</t>
  </si>
  <si>
    <t>琼海市职业教育提升项目</t>
  </si>
  <si>
    <t>琼海市水务局</t>
  </si>
  <si>
    <t>琼海市九曲江北岸村防潮堤崩塌应急修复工程</t>
  </si>
  <si>
    <t>2022年琼海市农村生活污水治理项目</t>
  </si>
  <si>
    <t>琼海市河岸水毁应急修复工程</t>
  </si>
  <si>
    <t>琼海市交通运输局</t>
  </si>
  <si>
    <t>琼海市博鳌核心区沙美内海旅游道路工程</t>
  </si>
  <si>
    <t>琼海市城市投资运营有限公司</t>
  </si>
  <si>
    <t>德海西路改造工程二期</t>
  </si>
  <si>
    <t>琼海市生态环境局</t>
  </si>
  <si>
    <t>琼海市岭边沟综合治理项目</t>
  </si>
  <si>
    <t>琼海市沐佑沟黑臭水体治理工程</t>
  </si>
  <si>
    <t>万宁市住建局</t>
  </si>
  <si>
    <t>万宁市山根湾滨海旅游度假区市政道路项目</t>
  </si>
  <si>
    <t>市政法委</t>
  </si>
  <si>
    <t>万宁市5个反走私综合执法站地块“四通一平”项目</t>
  </si>
  <si>
    <t>万宁市水务局</t>
  </si>
  <si>
    <t>万宁市1#污水处理厂尾水处理排水工程</t>
  </si>
  <si>
    <t>龙滚镇区及山钦湾片区污水处理厂工程</t>
  </si>
  <si>
    <t>万宁市大茂片区污水连通工程</t>
  </si>
  <si>
    <t>万宁市万城镇转运站一站扩建项目</t>
  </si>
  <si>
    <t>万宁水务局</t>
  </si>
  <si>
    <t>龙滚河龙滚村至河头村段清淤疏浚工程</t>
  </si>
  <si>
    <t>万宁市东山河污水整治改造工程（W1至W19污水主管道）</t>
  </si>
  <si>
    <t>万宁市资规局</t>
  </si>
  <si>
    <t>万宁市大茂镇联光土地综合整治项目</t>
  </si>
  <si>
    <t>兴隆华侨旅游经济区管委会</t>
  </si>
  <si>
    <t>兴隆兴旺路改造项目</t>
  </si>
  <si>
    <t>文昌市卫生健康委员会</t>
  </si>
  <si>
    <t>文昌市庆龄妇幼保健院新院建设项目</t>
  </si>
  <si>
    <t>文昌市住房和城乡建设局</t>
  </si>
  <si>
    <t>文昌市城市基础设施建设及改造项目</t>
  </si>
  <si>
    <t>文昌市生态环境局</t>
  </si>
  <si>
    <t>农村生活污水治理项目</t>
  </si>
  <si>
    <t>文昌市农业农村局</t>
  </si>
  <si>
    <t>文昌市冯家湾现代化渔业产业园道路及交通设施配套项目A片区</t>
  </si>
  <si>
    <t>冯家湾328亩安置示范区海水养殖尾水治理项目</t>
  </si>
  <si>
    <t>文昌市公安局</t>
  </si>
  <si>
    <t>文昌市道路交通管理智慧化改造及配套交通管理设施建设工程</t>
  </si>
  <si>
    <t>文昌市林业局</t>
  </si>
  <si>
    <t>海南清澜红树林省级自然保护区八门湾片区海洋生态修复及监测项目</t>
  </si>
  <si>
    <t>海南省文昌市文昌门户区“二横四纵”路网工程项目</t>
  </si>
  <si>
    <t>文昌市冯家湾现代化渔业产业园道路及交通设施配套项目B片区</t>
  </si>
  <si>
    <t>文昌市昌洒镇人民政府</t>
  </si>
  <si>
    <t>文昌市月亮湾片区配套设施及美丽乡村环境提升项目</t>
  </si>
  <si>
    <t>海南清澜红树林省级自然保护区八门湾片区头苑至东阁排港段巡护监测设施项目</t>
  </si>
  <si>
    <t>文昌市教育局</t>
  </si>
  <si>
    <t>文昌市教育校园安全项目</t>
  </si>
  <si>
    <t>文昌学校初中部风雨操场项目</t>
  </si>
  <si>
    <t>文昌市会文镇人民政府</t>
  </si>
  <si>
    <t>海南省文昌市会文镇冯家湾水产养殖综合体示范园区土地整治及配套基础设施建设项目</t>
  </si>
  <si>
    <t>文昌市冯家湾现代化渔业产业园道路及交通设施配套项目C片区</t>
  </si>
  <si>
    <t>清华附中文昌学校高中部图书馆及配套建设项目</t>
  </si>
  <si>
    <t>文昌市水务局</t>
  </si>
  <si>
    <t>文昌市灌区续建配套与现代化改造工程</t>
  </si>
  <si>
    <t>文昌市文城镇人民政府</t>
  </si>
  <si>
    <t>航天城电线迁改项目</t>
  </si>
  <si>
    <t>白沙黎族自治县城乡建设投资有限公司</t>
  </si>
  <si>
    <t>白沙黎族自治县民族中学改扩建工程</t>
  </si>
  <si>
    <t>白沙黎族自治县生态环境局</t>
  </si>
  <si>
    <t>珠碧江流域（白沙段）水环境综合治理</t>
  </si>
  <si>
    <t>白沙黎族自治县住房和城乡建设局</t>
  </si>
  <si>
    <t>白沙黎族自治县西岭路支路市政道路工程</t>
  </si>
  <si>
    <t>县生态环境局</t>
  </si>
  <si>
    <t>七叉镇农村生活污水治理工程</t>
  </si>
  <si>
    <t>县农业农村局</t>
  </si>
  <si>
    <t>昌江海尾一级渔港配套项目围填海工程</t>
  </si>
  <si>
    <t>昌江县交通局</t>
  </si>
  <si>
    <t>王下乡农村公路“暹芭”水毁修复工程</t>
  </si>
  <si>
    <t>农村黑臭水体综合治理工程</t>
  </si>
  <si>
    <t>昌江县石碌镇牙营村漫水桥改建工程</t>
  </si>
  <si>
    <t>2022年宝山村至王下乡公路水毁修复工程</t>
  </si>
  <si>
    <t>海南澄迈交通控股有限公司</t>
  </si>
  <si>
    <t>海南自贸港马村港区对外开放、二线口岸查验及配套设施建设工程</t>
  </si>
  <si>
    <t>澄迈县交通运输局</t>
  </si>
  <si>
    <t>澄迈县交通基础设施扶贫攻坚战农村公路建设工程</t>
  </si>
  <si>
    <t>海南经济开发区盈滨半岛雨污管网配套工程</t>
  </si>
  <si>
    <t>澄迈县东水港口门整治修复工程</t>
  </si>
  <si>
    <t>海南老城开发控股有限公司</t>
  </si>
  <si>
    <t>澄迈县仁兴中心学校集中寄宿办学项目</t>
  </si>
  <si>
    <t>澄迈县老城中心学校集中寄宿制办学工程项目</t>
  </si>
  <si>
    <t>澄迈县文儒镇人民政府</t>
  </si>
  <si>
    <t>海南自贸港澄迈乡镇寄宿制集中办学质量提升工程-文儒初级中学集中寄宿制办学项目</t>
  </si>
  <si>
    <t>澄迈县永发镇人民政府</t>
  </si>
  <si>
    <t>澄迈县永发镇侍郎村委会基础设施提升改造项目</t>
  </si>
  <si>
    <t>澄迈县市政中心</t>
  </si>
  <si>
    <t>澄迈县城主城区市政道路“白改黑”城市提升工程（一期）项目</t>
  </si>
  <si>
    <t>S212省道隆大线美向至大丰段公路</t>
  </si>
  <si>
    <t>澄迈县教育局</t>
  </si>
  <si>
    <t>澄迈县金江中心学校集中寄宿制办学工程项目</t>
  </si>
  <si>
    <t>海南中学附属小学工程项目</t>
  </si>
  <si>
    <t>澄迈县昆仑学校集中寄宿制办学项目(二期）</t>
  </si>
  <si>
    <t>陵水黎族自治县旅文局</t>
  </si>
  <si>
    <t>疍家风情部落改造提升项目</t>
  </si>
  <si>
    <t>新村镇人民政府</t>
  </si>
  <si>
    <t>中山北路至疏港大道市政工程</t>
  </si>
  <si>
    <t>保亭县交通局</t>
  </si>
  <si>
    <t>七仙岭全球热带水果博览中心配套基础设施项目（一期）</t>
  </si>
  <si>
    <t>县水务服务中心</t>
  </si>
  <si>
    <t>保亭县加茂镇到六弓乡配水管道工程</t>
  </si>
  <si>
    <t>保亭县新政水厂扩建工程</t>
  </si>
  <si>
    <t>县交通局</t>
  </si>
  <si>
    <t>农村公路漫水桥改造项目</t>
  </si>
  <si>
    <t>保亭县教育局</t>
  </si>
  <si>
    <t>海南热带果蔬科创基地</t>
  </si>
  <si>
    <t>保亭县三道镇客运站建设</t>
  </si>
  <si>
    <t>县教育局</t>
  </si>
  <si>
    <t>保亭县特殊教育学校</t>
  </si>
  <si>
    <t>县旅文局</t>
  </si>
  <si>
    <t>保亭县农村全民健身活动文体设施设备提升项目</t>
  </si>
  <si>
    <t>县国资中心</t>
  </si>
  <si>
    <t>加茂医疗健康产业园起步区及配套基础设施建设项目</t>
  </si>
  <si>
    <t>临高县市政园林局</t>
  </si>
  <si>
    <t>“摩羯”台风灾后重建城市基础设施配套项目</t>
  </si>
  <si>
    <t>县水务局</t>
  </si>
  <si>
    <t>2022年椰林镇村庄污水治理及英州镇村庄污水管网延伸项目</t>
  </si>
  <si>
    <t>跨市县调整：
政府支出功能分类：2301101-地方政府一般债券转贷支出；
政府支出经济分类：51303-债务转贷。</t>
  </si>
  <si>
    <t>文罗物流园基础配套设施项目二期</t>
  </si>
  <si>
    <t>临高县交通运输综合服务中心</t>
  </si>
  <si>
    <t>临高县波莲循环产业园路网基础设施项目</t>
  </si>
  <si>
    <t>2022年英州镇村庄污水治理项目</t>
  </si>
  <si>
    <t>文罗物流园基础配套设施项目</t>
  </si>
  <si>
    <t>临高县消防救援大队</t>
  </si>
  <si>
    <t>临高县加来消防站项目</t>
  </si>
  <si>
    <t>文罗镇墟规划路及配套设施建设项目</t>
  </si>
  <si>
    <t>临高县林业局</t>
  </si>
  <si>
    <t>新盈彩桥红树林自然保护区昌盛养殖场清退后生态修复</t>
  </si>
  <si>
    <t>附件3
、</t>
  </si>
  <si>
    <t>专项债券项目调整明细表</t>
  </si>
  <si>
    <t>海南省交通运输厅</t>
  </si>
  <si>
    <t>新海港片区“二线口岸”集中查验区专用通道新建工程</t>
  </si>
  <si>
    <t>环热带雨林国家公园旅游公路</t>
  </si>
  <si>
    <t>指标下达省交通运输厅，由省交通运输厅转拨海南公路建设项目管理有限公司；
政府支出功能分类:2147001-公路建设；
政府支出经济分类：50302-基础设施建设。</t>
  </si>
  <si>
    <t>G98环岛高速海澄互通及美安一纵路至互通段道路工程</t>
  </si>
  <si>
    <t>省道S291白新线改建工程</t>
  </si>
  <si>
    <t>省道S213加博线嘉积至博鳌禅寺段改建工程</t>
  </si>
  <si>
    <t>省道S309文南线蓬莱至龙湖段改建工程</t>
  </si>
  <si>
    <t>省道S336吉营线(吉安至中平镇南坵段)改建工程</t>
  </si>
  <si>
    <t>G9813万洋高速公路南丰互通立交工程</t>
  </si>
  <si>
    <t>G9811中线高速公路琼中互通立交改造工程</t>
  </si>
  <si>
    <t>省道S325龙文线新建工程</t>
  </si>
  <si>
    <t>G9811中线高速公路水潮互通立交工程</t>
  </si>
  <si>
    <t>G98环岛高速日月湾互通改造工程</t>
  </si>
  <si>
    <t>G225乐东至三亚段（国道G225乐东至三亚段改扩建工程“五网合一”示范段）</t>
  </si>
  <si>
    <t>牛漏至营根镇段公路工程（原S304）</t>
  </si>
  <si>
    <t>博鳌核心区对外交通疏散主要交通基础建设项目</t>
  </si>
  <si>
    <t>省国有资产监督管理委员会</t>
  </si>
  <si>
    <t>新海陆岛物流园区起步区工程项目（A包）</t>
  </si>
  <si>
    <t>海南省水务厅</t>
  </si>
  <si>
    <t>海南省昌化江水资源配置工程</t>
  </si>
  <si>
    <t>指标下达省水务厅，由省水务厅转拨至省水电集团；调整后，省水利电力集团有限公司为该部分债券资金的本息费偿还主体；
政府支出功能分类:2290402—其他地方自行试点项目收益专项债券收入安排的支出；
政府支出经济分类：50899-其他对企业资本性支出。</t>
  </si>
  <si>
    <t>市水务局</t>
  </si>
  <si>
    <t>龙桥镇域污水贯通配套管网工程（原镇墟改造ppp项目文明大道遗留部分）</t>
  </si>
  <si>
    <t>海口市龙华区农业局</t>
  </si>
  <si>
    <t>海口市龙华区龙泉镇蔬菜现代农业产业园(一期)</t>
  </si>
  <si>
    <t>市卫健委</t>
  </si>
  <si>
    <t>海口市妇幼保健院江东院区项目</t>
  </si>
  <si>
    <t>海口综合保税区管理委员会</t>
  </si>
  <si>
    <t>海南综合型寄递物流监管中心建设项目</t>
  </si>
  <si>
    <t>上海市第六人民医院海口骨科和糖尿病医院建设改造项目（新建综合楼）信息化建设项目</t>
  </si>
  <si>
    <t>长滨路应急排水-式金村一沟应急排水工程</t>
  </si>
  <si>
    <t>海口市河道拍门改造项目</t>
  </si>
  <si>
    <t>上海市第六人民医院海口骨科和糖尿病医院建设改造项目（新建综合楼）</t>
  </si>
  <si>
    <t>海口市美兰区住房和城乡建设局</t>
  </si>
  <si>
    <t>海南省公共卫生临床中心项目配套工程</t>
  </si>
  <si>
    <t>海口市美兰区招商建设投资有限公司</t>
  </si>
  <si>
    <t>海口市美兰区白驹大道改造及东延长线安置地配套工程</t>
  </si>
  <si>
    <t>东寨新居一期</t>
  </si>
  <si>
    <t>海口江东新区滨江文化园配套工程</t>
  </si>
  <si>
    <t>海口市美兰区农业农村局</t>
  </si>
  <si>
    <t>海口市美兰区渔港建设项目</t>
  </si>
  <si>
    <t>海口市美兰区2023年老旧小区改造项目（海府街道片区、蓝天街道片区）</t>
  </si>
  <si>
    <t>海口市美兰区大致坡农产品加工产业园项目</t>
  </si>
  <si>
    <t>海口市美兰区旅游投资发展有限公司</t>
  </si>
  <si>
    <t>海口市美兰区2023年度老旧小区改造项目</t>
  </si>
  <si>
    <t>咸来墟污水处理设施及配套管网工程</t>
  </si>
  <si>
    <t>海口市水务局</t>
  </si>
  <si>
    <t>玉凤水库—施茶村灌溉引水项目</t>
  </si>
  <si>
    <t>海口市秀英区城市更新建设发展有限公司</t>
  </si>
  <si>
    <t>海口市秀英区新民田罗城中村改造项目</t>
  </si>
  <si>
    <t>海口市秀英区教育局</t>
  </si>
  <si>
    <t>海口市秀英区永兴镇第二中心幼儿园教学综合楼项目</t>
  </si>
  <si>
    <t>海口市龙华区住房和城乡建设局</t>
  </si>
  <si>
    <t>2023年龙华区第二批（中山街道、大同街道、滨海街道、金贸街道）26个老旧小区改造项目</t>
  </si>
  <si>
    <t>海口龙华城投项目管理有限公司</t>
  </si>
  <si>
    <t>海口市龙华区丁村片区城中村改造项目（二期）</t>
  </si>
  <si>
    <t>2023年龙华区第二批（城西镇、金宇街道、海垦街道）20个老旧小区改造项目</t>
  </si>
  <si>
    <t>2023年龙华区大同街道、金贸街道、滨海街道36个老旧小区改造项目</t>
  </si>
  <si>
    <t>2023年龙华区城西镇、金宇街道、海垦街道10个老旧小区改造项目</t>
  </si>
  <si>
    <t>海口市龙华区水务局</t>
  </si>
  <si>
    <t>义龙路片区及万国西路积水点改造工程</t>
  </si>
  <si>
    <t>海口市龙华区金垦路周边片区排水管网维修及更新改造工程</t>
  </si>
  <si>
    <t>海口市海秀中路片区排水管网维修及更新改造工程</t>
  </si>
  <si>
    <t>海口市龙华区骑楼片区排水管网维修及更新改造工程</t>
  </si>
  <si>
    <t>海口市海上综合执法码头及配套路网项目</t>
  </si>
  <si>
    <t>海口江东新区开发建设有限责任公司</t>
  </si>
  <si>
    <t>海文北路</t>
  </si>
  <si>
    <t>海口综保区高端食（药）材加工标准厂房项目</t>
  </si>
  <si>
    <t>海口江东新区联港新通道韧性基础设施项目</t>
  </si>
  <si>
    <t>海口旅游文化投资控股集团有限公司</t>
  </si>
  <si>
    <t>龙昆沟下游段综合整治工程项目</t>
  </si>
  <si>
    <t>海口市滨江西污水处理厂工程</t>
  </si>
  <si>
    <t>海口市2023-2025年城市燃气管道老化更新改造项目</t>
  </si>
  <si>
    <t>长流污水厂系统提质增效“一厂一策”项目（一期）</t>
  </si>
  <si>
    <t>海南省中医院新院区（含省职业病医院）周边配套路网项目</t>
  </si>
  <si>
    <t>市发改委</t>
  </si>
  <si>
    <t>海口市市级粮食储备库项目</t>
  </si>
  <si>
    <t>海口江东新区垃圾处理基础设施项目</t>
  </si>
  <si>
    <t>博学路项目</t>
  </si>
  <si>
    <t>海南省海口市第四人民医院新院二期项目</t>
  </si>
  <si>
    <t>市住建局</t>
  </si>
  <si>
    <t>海口市G15高速起点、港区配套道路工程（二期）</t>
  </si>
  <si>
    <t>海口市妇幼保健院江东院区医疗设备项目（一期）</t>
  </si>
  <si>
    <t>江东新区局部排水管网补建及配套路网项目</t>
  </si>
  <si>
    <t>江东新区车联网先导项目（省博物馆至江东新区展示中心段）</t>
  </si>
  <si>
    <t>海涛大道（海贸大道至东侧规划路段）</t>
  </si>
  <si>
    <t>粤海幼儿园</t>
  </si>
  <si>
    <t>海甸污水提升泵站扩建及污水干线清淤修复工程</t>
  </si>
  <si>
    <t>鸭尾溪雨水排涝泵站项目</t>
  </si>
  <si>
    <t>河口溪片区管网提质增效工程（二期）项目</t>
  </si>
  <si>
    <t>海口市水资源管理计量设施建设工程</t>
  </si>
  <si>
    <t>福创站西侧道路工程（一期）</t>
  </si>
  <si>
    <t>江东新区地下综合管廊控制中心一期</t>
  </si>
  <si>
    <t>狮子岭工业园区污水处理厂外排管线改造工程</t>
  </si>
  <si>
    <t>海口海高新园区运营管理有限公司</t>
  </si>
  <si>
    <t>广东海南先进制造业合作产业园保障性租赁住房项目</t>
  </si>
  <si>
    <t>美安科技新城物流园配套基础设施项目</t>
  </si>
  <si>
    <t>观澜湖园区基础设施市政道路项目二期</t>
  </si>
  <si>
    <t>三亚市棕榈滩污水主干管疏通清理、修复及压力管建设工程</t>
  </si>
  <si>
    <t>吉阳区人民政府</t>
  </si>
  <si>
    <t>吉阳区商品街港门村片区弱电光缆下地整治项目</t>
  </si>
  <si>
    <t>三亚东岸片区丹东西路和东岸西二路项目</t>
  </si>
  <si>
    <t>三亚市2023年农村饮水巩固提升工程</t>
  </si>
  <si>
    <t>三亚市海棠湾B1片区路网工程C11号路项目</t>
  </si>
  <si>
    <t>三亚市卫生健康委员会</t>
  </si>
  <si>
    <t>三亚市中医院改扩建项目（一期）医疗设备和后勤物资采购项目</t>
  </si>
  <si>
    <t>新建二期综合门诊大楼建设项目</t>
  </si>
  <si>
    <t>三亚市抱坡溪东片区排水管网提质增效工程</t>
  </si>
  <si>
    <t>三亚市鹿回头及红沙南片区排水管网提质增效工程</t>
  </si>
  <si>
    <t>海南三亚国际邮轮港一期项目</t>
  </si>
  <si>
    <t>三亚崖州湾科技城南山棚户区安置项目</t>
  </si>
  <si>
    <t>三亚市海棠区创业人才保障项目</t>
  </si>
  <si>
    <t>“大三亚”120急救体系建设项目</t>
  </si>
  <si>
    <t>三亚崖州湾科技城南繁综合服务保障区兴滨三横路南部延长段项目</t>
  </si>
  <si>
    <t>三亚崖州湾科技城盐灶片区市政配套工程（二期）项目</t>
  </si>
  <si>
    <t>三亚崖州湾科技城25号路道路工程项目</t>
  </si>
  <si>
    <t>三亚市海棠湾B1片区路网工程</t>
  </si>
  <si>
    <t>三亚市海棠湾林旺中安置区（一期）项目</t>
  </si>
  <si>
    <t>三亚市海棠湾A8片区路网项目（二期）</t>
  </si>
  <si>
    <t>三亚市现代服务业产业园基础设施配套进士学校周边路网项目</t>
  </si>
  <si>
    <t>儋州市城市管理局</t>
  </si>
  <si>
    <t>东部路网配套提升工程</t>
  </si>
  <si>
    <t>市委环湾办</t>
  </si>
  <si>
    <t>儋州市滨海未来社区（一期）</t>
  </si>
  <si>
    <t>儋州滨海新区建设投资有限公司</t>
  </si>
  <si>
    <t>儋州市滨海新区白马井南片区基础设施建设工程（四期）</t>
  </si>
  <si>
    <t>白马井镇第二幼儿园建设项目</t>
  </si>
  <si>
    <t>洋浦石化功能区浦四路北延长线及桥梁工程</t>
  </si>
  <si>
    <t>环湾滨海新区港产城融合配套基础设施项目</t>
  </si>
  <si>
    <t>洋浦石化新材料产业园二期用地市政道路及配套工程（二阶段）</t>
  </si>
  <si>
    <t>儋州市滨海新区基础设施建设工程（二期））</t>
  </si>
  <si>
    <t>洋浦先进制造园区市政道路配套建设工程</t>
  </si>
  <si>
    <t>儋州市卫生健康委员会</t>
  </si>
  <si>
    <t>儋州市滨海新区医院项目</t>
  </si>
  <si>
    <t>洋浦石化功能区园一路及浦四路南段延长线项目</t>
  </si>
  <si>
    <t>腾洋路中段市政配套提升改造工程</t>
  </si>
  <si>
    <t>儋州市那大片区城乡供水一体化工程</t>
  </si>
  <si>
    <t>儋州市房屋征收局</t>
  </si>
  <si>
    <t>洋浦产城融合安居工程及配套设施项目（一期）</t>
  </si>
  <si>
    <t>东部配套区路网基础设施建设（二期）</t>
  </si>
  <si>
    <t>洋浦关内建成区道路综合工程</t>
  </si>
  <si>
    <t>儋州市新州水厂扩建及管网延伸工程</t>
  </si>
  <si>
    <t>石化新材料产业园（二期）市政道路及配套工程（一阶段）</t>
  </si>
  <si>
    <t>儋州市民政局</t>
  </si>
  <si>
    <t>王五镇公益性公墓建设资金</t>
  </si>
  <si>
    <t>洋浦经济开发区开发建设有限公司</t>
  </si>
  <si>
    <t>中德产业园纵向道路工程</t>
  </si>
  <si>
    <t>儋州市新地水厂供水及配水管道工程</t>
  </si>
  <si>
    <t>澄迈县卫生健康委员会</t>
  </si>
  <si>
    <t>澄迈县人民医院病房改造项目</t>
  </si>
  <si>
    <t>澄迈县水务局</t>
  </si>
  <si>
    <t>澄迈县老城地区供水系统提升工程</t>
  </si>
  <si>
    <t>澄迈县建制镇污水管网提质增效工程</t>
  </si>
  <si>
    <t>澄迈县内涝积水点整治工程</t>
  </si>
  <si>
    <t>澄迈县灌区及水库标准化管理建设工程</t>
  </si>
  <si>
    <t>海南老城科技新城排水系统提质增效工程</t>
  </si>
  <si>
    <t>澄迈县金江镇城区供水提质增效工程</t>
  </si>
  <si>
    <t>澄迈县金江镇污水系统提质增效工程</t>
  </si>
  <si>
    <t>澄迈县福山镇、桥头镇、金马物流园区城镇供水一体化提升工程</t>
  </si>
  <si>
    <t>老城科技新城管委会</t>
  </si>
  <si>
    <t>综合能源产业园及其配套工程项目</t>
  </si>
  <si>
    <t>金马现代智慧物流园及配套设施项目</t>
  </si>
  <si>
    <t>澄迈县文儒镇农产品集散中心及基础设施配套工程项目</t>
  </si>
  <si>
    <t>澄迈县国有资产管理中心</t>
  </si>
  <si>
    <t>海南自贸港老城经济开发区停车场及周边配套设施工程</t>
  </si>
  <si>
    <t>海南自贸港老城经济开发区马村港区周边配套设施工程</t>
  </si>
  <si>
    <t>澄迈油气勘探生产服务基地基础设施配套工程（一期）项目</t>
  </si>
  <si>
    <t>东方临港产业园区事故废水应急池建设项目</t>
  </si>
  <si>
    <t>湘琼先进制造业共建产业园及临港物流基地设施配套项目（市政配套工程一期）</t>
  </si>
  <si>
    <t>东方临港产业园四横路市政工程</t>
  </si>
  <si>
    <t>东方市卫生健康委员会</t>
  </si>
  <si>
    <t>东方市120急救中心项目</t>
  </si>
  <si>
    <t>精神卫生专科医院（二级专科）配套项目</t>
  </si>
  <si>
    <t>临高县金发建设集团有限公司</t>
  </si>
  <si>
    <t>海南省临高金牌港开发区港口及配套工程项目</t>
  </si>
  <si>
    <t>临高县金牌港开发区基础设施一期</t>
  </si>
  <si>
    <t>陵水县新村镇镇级公益性生态公墓地项目</t>
  </si>
  <si>
    <t>陵水黎族自治县卫生健康委员会</t>
  </si>
  <si>
    <t>陵水黎族自治县人民医院新院区项目</t>
  </si>
  <si>
    <t>陵水黎族自治县农业农村局</t>
  </si>
  <si>
    <t>海南省陵水县水产南繁种苗基地(港演片区)</t>
  </si>
  <si>
    <t>海南陵水黎安国际教育创新试验区管理局</t>
  </si>
  <si>
    <t>海南陵水黎安国际教育创新试验区北京邮电大学海南国际学院（一期）项目</t>
  </si>
  <si>
    <t>海南陵水黎安国际教育创新试验区二号学生食堂项目</t>
  </si>
  <si>
    <t>海南陵水黎安国际教育创新试验区公共教学服务中心及配套设施项目</t>
  </si>
  <si>
    <t>琼海市富海园区投资有限公司</t>
  </si>
  <si>
    <t>博鳌乐城医疗旅游先行区富海片区基础设施项目(一期)</t>
  </si>
  <si>
    <t>琼海市主城区排水管网治理工程</t>
  </si>
  <si>
    <t>琼海市商务局</t>
  </si>
  <si>
    <t>琼海市农贸市场及配套工程</t>
  </si>
  <si>
    <t>博鳌乐城医疗旅游先行区富海片区基础设施项目(二期)</t>
  </si>
  <si>
    <t>博鳌乐城医疗旅游先行区富海片区冷链物流中心及配套设施项目</t>
  </si>
  <si>
    <t>琼海市卫生健康委员会</t>
  </si>
  <si>
    <t>琼海市人民医院医共体长坡分院门诊综合楼及附属工程</t>
  </si>
  <si>
    <t>琼海市发展和改革委员会</t>
  </si>
  <si>
    <t>琼海市新建8000吨粮库及旧仓维修改造提升工程</t>
  </si>
  <si>
    <t>琼海市会山镇人民政府</t>
  </si>
  <si>
    <t>琼海市会山镇棉头村搬迁项目</t>
  </si>
  <si>
    <t>琼海市再生水利用工程</t>
  </si>
  <si>
    <t>琼海市农业农村局</t>
  </si>
  <si>
    <t>琼海市潭门中心渔港升级改造项目</t>
  </si>
  <si>
    <t>文昌国际航天城管理局</t>
  </si>
  <si>
    <t>文昌国际航天城园区次干路路网工程（一期）</t>
  </si>
  <si>
    <t>海南自由贸易港重点园区文昌国际航天城火箭卫星产业集群-卫星结构系统制造中心</t>
  </si>
  <si>
    <t>文昌国际航天城起步区次干路路网工程（二期）</t>
  </si>
  <si>
    <t>海南文昌国际航天城园区商业航天发射场（技术区）转运道路项目</t>
  </si>
  <si>
    <t>海南自由贸易港重点园区文昌国际航天城火箭卫星产业集群-卫星能源系统制造中心</t>
  </si>
  <si>
    <t>海南自由贸易港重点园区文昌国际航天城园区路网工程（三期）</t>
  </si>
  <si>
    <t>文昌国际航天城火箭卫星产业集群配套路网工程</t>
  </si>
  <si>
    <t>文昌国际航天城园区科技路-航天大道延长线、南三路路网工程</t>
  </si>
  <si>
    <t>文昌市职业教育学校及配套项目</t>
  </si>
  <si>
    <t>海南省文昌市现代农业产业园—冯家湾现代化渔业产业园配套设施项目</t>
  </si>
  <si>
    <t>锦山镇人民政府</t>
  </si>
  <si>
    <t>文昌市锦山镇山雅村水产业面源综合治理及循环农业示范项目</t>
  </si>
  <si>
    <t>文昌市科学技术和工业信息化局</t>
  </si>
  <si>
    <t>文昌市约亭产业园（三期）配套设施工程</t>
  </si>
  <si>
    <t>海南省文昌市供水保障工程</t>
  </si>
  <si>
    <t>文昌市文城污水处理厂扩建及配套管网工程</t>
  </si>
  <si>
    <t>海南省文昌市供水保障工程（二期）</t>
  </si>
  <si>
    <t>万宁市兴隆管委会</t>
  </si>
  <si>
    <t>兴隆片区保障性租赁住房项目</t>
  </si>
  <si>
    <t>保亭黎族苗族自治县教育局</t>
  </si>
  <si>
    <t>跨市县调整：
政府支出功能分类：2301198-其他地方自行试点项目收益专项债券转贷支出；
政府支出经济分类：51303-债务转贷。</t>
  </si>
  <si>
    <t>万宁市万城镇污水处理一体化建设工程</t>
  </si>
  <si>
    <t>新村渔港码头项目</t>
  </si>
  <si>
    <t>兴隆健康产业园咖啡产业综合服务区项目二期工程</t>
  </si>
  <si>
    <t>万宁市山根镇南片区污水连通工程</t>
  </si>
  <si>
    <t>万宁市旅文局</t>
  </si>
  <si>
    <t>万宁市文化体育广场—体育广场项目游泳馆</t>
  </si>
  <si>
    <t>兴隆老城区供水管网改造工程</t>
  </si>
</sst>
</file>

<file path=xl/styles.xml><?xml version="1.0" encoding="utf-8"?>
<styleSheet xmlns="http://schemas.openxmlformats.org/spreadsheetml/2006/main">
  <numFmts count="9">
    <numFmt numFmtId="176" formatCode="0_ "/>
    <numFmt numFmtId="177" formatCode="0.000000_ "/>
    <numFmt numFmtId="178"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9" formatCode="#,##0_ "/>
    <numFmt numFmtId="180" formatCode="#,##0.00_ "/>
  </numFmts>
  <fonts count="41">
    <font>
      <sz val="12"/>
      <name val="宋体"/>
      <charset val="134"/>
    </font>
    <font>
      <b/>
      <sz val="14"/>
      <name val="宋体"/>
      <charset val="134"/>
    </font>
    <font>
      <b/>
      <sz val="16"/>
      <name val="宋体"/>
      <charset val="134"/>
    </font>
    <font>
      <sz val="10"/>
      <name val="宋体"/>
      <charset val="134"/>
    </font>
    <font>
      <sz val="20"/>
      <name val="黑体"/>
      <charset val="134"/>
    </font>
    <font>
      <b/>
      <sz val="14"/>
      <name val="宋体"/>
      <charset val="134"/>
      <scheme val="minor"/>
    </font>
    <font>
      <b/>
      <sz val="16"/>
      <name val="宋体"/>
      <charset val="134"/>
      <scheme val="minor"/>
    </font>
    <font>
      <sz val="14"/>
      <name val="宋体"/>
      <charset val="134"/>
    </font>
    <font>
      <sz val="14"/>
      <color indexed="8"/>
      <name val="宋体"/>
      <charset val="134"/>
    </font>
    <font>
      <b/>
      <sz val="12"/>
      <name val="宋体"/>
      <charset val="134"/>
    </font>
    <font>
      <sz val="20"/>
      <color indexed="0"/>
      <name val="黑体"/>
      <charset val="134"/>
    </font>
    <font>
      <sz val="12"/>
      <color rgb="FFFF0000"/>
      <name val="宋体"/>
      <charset val="134"/>
    </font>
    <font>
      <sz val="14"/>
      <name val="宋体"/>
      <charset val="134"/>
      <scheme val="major"/>
    </font>
    <font>
      <sz val="14"/>
      <name val="宋体"/>
      <charset val="134"/>
      <scheme val="minor"/>
    </font>
    <font>
      <sz val="14"/>
      <color theme="1"/>
      <name val="宋体"/>
      <charset val="134"/>
    </font>
    <font>
      <sz val="14"/>
      <name val="宋体"/>
      <charset val="0"/>
    </font>
    <font>
      <sz val="16"/>
      <name val="黑体"/>
      <charset val="134"/>
    </font>
    <font>
      <b/>
      <sz val="16"/>
      <name val="宋体"/>
      <charset val="134"/>
      <scheme val="major"/>
    </font>
    <font>
      <b/>
      <sz val="18"/>
      <name val="宋体"/>
      <charset val="134"/>
    </font>
    <font>
      <sz val="16"/>
      <name val="宋体"/>
      <charset val="134"/>
      <scheme val="major"/>
    </font>
    <font>
      <sz val="11"/>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indexed="0"/>
      </bottom>
      <diagonal/>
    </border>
    <border>
      <left style="thin">
        <color auto="1"/>
      </left>
      <right style="thin">
        <color auto="1"/>
      </right>
      <top/>
      <bottom style="thin">
        <color indexed="0"/>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indexed="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24" fillId="0" borderId="0" applyFont="0" applyFill="0" applyBorder="0" applyAlignment="0" applyProtection="0">
      <alignment vertical="center"/>
    </xf>
    <xf numFmtId="0" fontId="25" fillId="19" borderId="0" applyNumberFormat="0" applyBorder="0" applyAlignment="0" applyProtection="0">
      <alignment vertical="center"/>
    </xf>
    <xf numFmtId="0" fontId="36" fillId="25" borderId="19"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5" fillId="13" borderId="0" applyNumberFormat="0" applyBorder="0" applyAlignment="0" applyProtection="0">
      <alignment vertical="center"/>
    </xf>
    <xf numFmtId="0" fontId="28" fillId="9" borderId="0" applyNumberFormat="0" applyBorder="0" applyAlignment="0" applyProtection="0">
      <alignment vertical="center"/>
    </xf>
    <xf numFmtId="43" fontId="24" fillId="0" borderId="0" applyFont="0" applyFill="0" applyBorder="0" applyAlignment="0" applyProtection="0">
      <alignment vertical="center"/>
    </xf>
    <xf numFmtId="0" fontId="21" fillId="16" borderId="0" applyNumberFormat="0" applyBorder="0" applyAlignment="0" applyProtection="0">
      <alignment vertical="center"/>
    </xf>
    <xf numFmtId="0" fontId="40" fillId="0" borderId="0" applyNumberFormat="0" applyFill="0" applyBorder="0" applyAlignment="0" applyProtection="0">
      <alignment vertical="center"/>
    </xf>
    <xf numFmtId="9" fontId="24" fillId="0" borderId="0" applyFont="0" applyFill="0" applyBorder="0" applyAlignment="0" applyProtection="0">
      <alignment vertical="center"/>
    </xf>
    <xf numFmtId="0" fontId="27" fillId="0" borderId="0" applyNumberFormat="0" applyFill="0" applyBorder="0" applyAlignment="0" applyProtection="0">
      <alignment vertical="center"/>
    </xf>
    <xf numFmtId="0" fontId="24" fillId="24" borderId="20" applyNumberFormat="0" applyFont="0" applyAlignment="0" applyProtection="0">
      <alignment vertical="center"/>
    </xf>
    <xf numFmtId="0" fontId="21" fillId="23"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8" applyNumberFormat="0" applyFill="0" applyAlignment="0" applyProtection="0">
      <alignment vertical="center"/>
    </xf>
    <xf numFmtId="0" fontId="38" fillId="0" borderId="18" applyNumberFormat="0" applyFill="0" applyAlignment="0" applyProtection="0">
      <alignment vertical="center"/>
    </xf>
    <xf numFmtId="0" fontId="21" fillId="15" borderId="0" applyNumberFormat="0" applyBorder="0" applyAlignment="0" applyProtection="0">
      <alignment vertical="center"/>
    </xf>
    <xf numFmtId="0" fontId="26" fillId="0" borderId="22" applyNumberFormat="0" applyFill="0" applyAlignment="0" applyProtection="0">
      <alignment vertical="center"/>
    </xf>
    <xf numFmtId="0" fontId="21" fillId="22" borderId="0" applyNumberFormat="0" applyBorder="0" applyAlignment="0" applyProtection="0">
      <alignment vertical="center"/>
    </xf>
    <xf numFmtId="0" fontId="22" fillId="5" borderId="15" applyNumberFormat="0" applyAlignment="0" applyProtection="0">
      <alignment vertical="center"/>
    </xf>
    <xf numFmtId="0" fontId="33" fillId="5" borderId="19" applyNumberFormat="0" applyAlignment="0" applyProtection="0">
      <alignment vertical="center"/>
    </xf>
    <xf numFmtId="0" fontId="29" fillId="12" borderId="16" applyNumberFormat="0" applyAlignment="0" applyProtection="0">
      <alignment vertical="center"/>
    </xf>
    <xf numFmtId="0" fontId="25" fillId="32" borderId="0" applyNumberFormat="0" applyBorder="0" applyAlignment="0" applyProtection="0">
      <alignment vertical="center"/>
    </xf>
    <xf numFmtId="0" fontId="21" fillId="28" borderId="0" applyNumberFormat="0" applyBorder="0" applyAlignment="0" applyProtection="0">
      <alignment vertical="center"/>
    </xf>
    <xf numFmtId="0" fontId="31" fillId="0" borderId="17" applyNumberFormat="0" applyFill="0" applyAlignment="0" applyProtection="0">
      <alignment vertical="center"/>
    </xf>
    <xf numFmtId="0" fontId="37" fillId="0" borderId="21" applyNumberFormat="0" applyFill="0" applyAlignment="0" applyProtection="0">
      <alignment vertical="center"/>
    </xf>
    <xf numFmtId="0" fontId="39" fillId="31" borderId="0" applyNumberFormat="0" applyBorder="0" applyAlignment="0" applyProtection="0">
      <alignment vertical="center"/>
    </xf>
    <xf numFmtId="0" fontId="35" fillId="21" borderId="0" applyNumberFormat="0" applyBorder="0" applyAlignment="0" applyProtection="0">
      <alignment vertical="center"/>
    </xf>
    <xf numFmtId="0" fontId="25" fillId="18" borderId="0" applyNumberFormat="0" applyBorder="0" applyAlignment="0" applyProtection="0">
      <alignment vertical="center"/>
    </xf>
    <xf numFmtId="0" fontId="21" fillId="4"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25" fillId="30" borderId="0" applyNumberFormat="0" applyBorder="0" applyAlignment="0" applyProtection="0">
      <alignment vertical="center"/>
    </xf>
    <xf numFmtId="0" fontId="25" fillId="8" borderId="0" applyNumberFormat="0" applyBorder="0" applyAlignment="0" applyProtection="0">
      <alignment vertical="center"/>
    </xf>
    <xf numFmtId="0" fontId="21" fillId="3" borderId="0" applyNumberFormat="0" applyBorder="0" applyAlignment="0" applyProtection="0">
      <alignment vertical="center"/>
    </xf>
    <xf numFmtId="0" fontId="21" fillId="27" borderId="0" applyNumberFormat="0" applyBorder="0" applyAlignment="0" applyProtection="0">
      <alignment vertical="center"/>
    </xf>
    <xf numFmtId="0" fontId="25" fillId="29" borderId="0" applyNumberFormat="0" applyBorder="0" applyAlignment="0" applyProtection="0">
      <alignment vertical="center"/>
    </xf>
    <xf numFmtId="0" fontId="25" fillId="7" borderId="0" applyNumberFormat="0" applyBorder="0" applyAlignment="0" applyProtection="0">
      <alignment vertical="center"/>
    </xf>
    <xf numFmtId="0" fontId="21" fillId="2" borderId="0" applyNumberFormat="0" applyBorder="0" applyAlignment="0" applyProtection="0">
      <alignment vertical="center"/>
    </xf>
    <xf numFmtId="0" fontId="25" fillId="10" borderId="0" applyNumberFormat="0" applyBorder="0" applyAlignment="0" applyProtection="0">
      <alignment vertical="center"/>
    </xf>
    <xf numFmtId="0" fontId="21" fillId="14" borderId="0" applyNumberFormat="0" applyBorder="0" applyAlignment="0" applyProtection="0">
      <alignment vertical="center"/>
    </xf>
    <xf numFmtId="0" fontId="21" fillId="26" borderId="0" applyNumberFormat="0" applyBorder="0" applyAlignment="0" applyProtection="0">
      <alignment vertical="center"/>
    </xf>
    <xf numFmtId="0" fontId="25" fillId="6" borderId="0" applyNumberFormat="0" applyBorder="0" applyAlignment="0" applyProtection="0">
      <alignment vertical="center"/>
    </xf>
    <xf numFmtId="0" fontId="21" fillId="20" borderId="0" applyNumberFormat="0" applyBorder="0" applyAlignment="0" applyProtection="0">
      <alignment vertical="center"/>
    </xf>
  </cellStyleXfs>
  <cellXfs count="168">
    <xf numFmtId="0" fontId="0" fillId="0" borderId="0" xfId="0">
      <alignment vertical="center"/>
    </xf>
    <xf numFmtId="0" fontId="1" fillId="0" borderId="0" xfId="0" applyNumberFormat="1" applyFont="1" applyFill="1" applyAlignment="1">
      <alignment horizontal="center" vertical="center" wrapText="1"/>
    </xf>
    <xf numFmtId="0" fontId="2" fillId="0" borderId="0" xfId="0" applyNumberFormat="1" applyFont="1" applyFill="1" applyAlignment="1">
      <alignment horizontal="center" vertical="center" wrapText="1"/>
    </xf>
    <xf numFmtId="0" fontId="3"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NumberFormat="1" applyFont="1" applyFill="1" applyBorder="1" applyAlignment="1">
      <alignment horizontal="center" vertical="center" wrapText="1"/>
    </xf>
    <xf numFmtId="0" fontId="0" fillId="0" borderId="0" xfId="0" applyNumberFormat="1" applyFont="1" applyFill="1" applyAlignment="1">
      <alignment horizontal="left" vertical="center" wrapText="1"/>
    </xf>
    <xf numFmtId="178" fontId="0" fillId="0" borderId="0" xfId="0" applyNumberFormat="1" applyFont="1" applyFill="1" applyAlignment="1">
      <alignment horizontal="center" vertical="center" wrapText="1"/>
    </xf>
    <xf numFmtId="178" fontId="0" fillId="0" borderId="0" xfId="0" applyNumberFormat="1" applyFont="1" applyFill="1" applyAlignment="1">
      <alignment horizontal="left" vertical="center" wrapText="1"/>
    </xf>
    <xf numFmtId="0" fontId="4" fillId="0" borderId="0" xfId="0" applyNumberFormat="1" applyFont="1" applyFill="1" applyAlignment="1">
      <alignment vertical="center" wrapText="1"/>
    </xf>
    <xf numFmtId="0" fontId="4" fillId="0" borderId="0" xfId="0" applyNumberFormat="1" applyFont="1" applyFill="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178" fontId="5"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178" fontId="5" fillId="0" borderId="5"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77" fontId="6" fillId="0" borderId="4" xfId="0" applyNumberFormat="1" applyFont="1" applyFill="1" applyBorder="1" applyAlignment="1">
      <alignment horizontal="center" vertical="center" wrapText="1"/>
    </xf>
    <xf numFmtId="178" fontId="6" fillId="0" borderId="4" xfId="0" applyNumberFormat="1"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176" fontId="7" fillId="0" borderId="6" xfId="0" applyNumberFormat="1" applyFont="1" applyFill="1" applyBorder="1" applyAlignment="1">
      <alignment horizontal="left" vertical="center" wrapText="1"/>
    </xf>
    <xf numFmtId="0" fontId="7" fillId="0" borderId="6" xfId="0" applyNumberFormat="1" applyFont="1" applyFill="1" applyBorder="1" applyAlignment="1">
      <alignment horizontal="center" vertical="center" wrapText="1"/>
    </xf>
    <xf numFmtId="178" fontId="7" fillId="0" borderId="6"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178" fontId="7" fillId="0" borderId="5"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76" fontId="7" fillId="0" borderId="5" xfId="0" applyNumberFormat="1" applyFont="1" applyFill="1" applyBorder="1" applyAlignment="1">
      <alignment horizontal="left" vertical="center" wrapText="1"/>
    </xf>
    <xf numFmtId="176" fontId="7" fillId="0" borderId="7" xfId="0" applyNumberFormat="1" applyFont="1" applyFill="1" applyBorder="1" applyAlignment="1">
      <alignment horizontal="center" vertical="center" wrapText="1"/>
    </xf>
    <xf numFmtId="176" fontId="7" fillId="0" borderId="7" xfId="0" applyNumberFormat="1" applyFont="1" applyFill="1" applyBorder="1" applyAlignment="1">
      <alignment horizontal="left" vertical="center" wrapText="1"/>
    </xf>
    <xf numFmtId="178" fontId="7" fillId="0" borderId="4"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176" fontId="7" fillId="0" borderId="4" xfId="0" applyNumberFormat="1" applyFont="1" applyFill="1" applyBorder="1" applyAlignment="1">
      <alignment horizontal="left" vertical="center" wrapText="1"/>
    </xf>
    <xf numFmtId="0" fontId="7" fillId="0" borderId="7" xfId="0" applyNumberFormat="1" applyFont="1" applyFill="1" applyBorder="1" applyAlignment="1">
      <alignment horizontal="center" vertical="center" wrapText="1"/>
    </xf>
    <xf numFmtId="178" fontId="7" fillId="0" borderId="7"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176" fontId="7" fillId="0" borderId="8" xfId="0" applyNumberFormat="1" applyFont="1" applyFill="1" applyBorder="1" applyAlignment="1">
      <alignment horizontal="left" vertical="center" wrapText="1"/>
    </xf>
    <xf numFmtId="0" fontId="7" fillId="0" borderId="8" xfId="0" applyNumberFormat="1" applyFont="1" applyFill="1" applyBorder="1" applyAlignment="1">
      <alignment horizontal="center" vertical="center" wrapText="1"/>
    </xf>
    <xf numFmtId="0" fontId="7" fillId="0" borderId="9" xfId="0" applyNumberFormat="1" applyFont="1" applyFill="1" applyBorder="1" applyAlignment="1">
      <alignment horizontal="center" vertical="center" wrapText="1"/>
    </xf>
    <xf numFmtId="178" fontId="7" fillId="0" borderId="9" xfId="0" applyNumberFormat="1" applyFont="1" applyFill="1" applyBorder="1" applyAlignment="1">
      <alignment horizontal="center" vertical="center" wrapText="1"/>
    </xf>
    <xf numFmtId="178" fontId="7" fillId="0" borderId="8"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center" wrapText="1"/>
    </xf>
    <xf numFmtId="179" fontId="7" fillId="0" borderId="4"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left" vertical="center" wrapText="1"/>
    </xf>
    <xf numFmtId="179" fontId="8" fillId="0" borderId="4" xfId="0" applyNumberFormat="1" applyFont="1" applyFill="1" applyBorder="1" applyAlignment="1">
      <alignment horizontal="center" vertical="center" wrapText="1"/>
    </xf>
    <xf numFmtId="178" fontId="8" fillId="0" borderId="4" xfId="0" applyNumberFormat="1" applyFont="1" applyFill="1" applyBorder="1" applyAlignment="1">
      <alignment horizontal="center" vertical="center" wrapText="1"/>
    </xf>
    <xf numFmtId="0" fontId="8" fillId="0" borderId="10" xfId="0" applyNumberFormat="1" applyFont="1" applyFill="1" applyBorder="1" applyAlignment="1">
      <alignment horizontal="center" vertical="center" wrapText="1"/>
    </xf>
    <xf numFmtId="178" fontId="7" fillId="0" borderId="4" xfId="0" applyNumberFormat="1" applyFont="1" applyFill="1" applyBorder="1" applyAlignment="1">
      <alignment horizontal="left" vertical="center" wrapText="1"/>
    </xf>
    <xf numFmtId="0" fontId="7" fillId="0" borderId="11"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13" xfId="0" applyNumberFormat="1" applyFont="1" applyFill="1" applyBorder="1" applyAlignment="1">
      <alignment horizontal="center" vertical="center" wrapText="1"/>
    </xf>
    <xf numFmtId="0" fontId="7" fillId="0" borderId="6" xfId="0" applyNumberFormat="1" applyFont="1" applyFill="1" applyBorder="1" applyAlignment="1">
      <alignment horizontal="left" vertical="center" wrapText="1"/>
    </xf>
    <xf numFmtId="0" fontId="7" fillId="0" borderId="5" xfId="0" applyNumberFormat="1" applyFont="1" applyFill="1" applyBorder="1" applyAlignment="1">
      <alignment horizontal="left" vertical="center" wrapText="1"/>
    </xf>
    <xf numFmtId="178" fontId="7" fillId="0" borderId="6" xfId="0" applyNumberFormat="1" applyFont="1" applyFill="1" applyBorder="1" applyAlignment="1">
      <alignment horizontal="left" vertical="center" wrapText="1"/>
    </xf>
    <xf numFmtId="0" fontId="7" fillId="0" borderId="6" xfId="0" applyNumberFormat="1" applyFont="1" applyFill="1" applyBorder="1" applyAlignment="1">
      <alignment horizontal="justify" vertical="center" wrapText="1"/>
    </xf>
    <xf numFmtId="178" fontId="7" fillId="0" borderId="5" xfId="0" applyNumberFormat="1" applyFont="1" applyFill="1" applyBorder="1" applyAlignment="1">
      <alignment horizontal="left" vertical="center" wrapText="1"/>
    </xf>
    <xf numFmtId="0" fontId="7" fillId="0" borderId="7" xfId="0" applyNumberFormat="1" applyFont="1" applyFill="1" applyBorder="1" applyAlignment="1">
      <alignment horizontal="justify" vertical="center" wrapText="1"/>
    </xf>
    <xf numFmtId="178" fontId="7" fillId="0" borderId="7" xfId="0" applyNumberFormat="1" applyFont="1" applyFill="1" applyBorder="1" applyAlignment="1">
      <alignment horizontal="left" vertical="center" wrapText="1"/>
    </xf>
    <xf numFmtId="176" fontId="7" fillId="0" borderId="9" xfId="0" applyNumberFormat="1" applyFont="1" applyFill="1" applyBorder="1" applyAlignment="1">
      <alignment horizontal="center" vertical="center" wrapText="1"/>
    </xf>
    <xf numFmtId="178" fontId="7" fillId="0" borderId="9" xfId="0" applyNumberFormat="1" applyFont="1" applyFill="1" applyBorder="1" applyAlignment="1">
      <alignment horizontal="left" vertical="center" wrapText="1"/>
    </xf>
    <xf numFmtId="0" fontId="7" fillId="0" borderId="9" xfId="0" applyNumberFormat="1" applyFont="1" applyFill="1" applyBorder="1" applyAlignment="1">
      <alignment horizontal="justify" vertical="center" wrapText="1"/>
    </xf>
    <xf numFmtId="178" fontId="7" fillId="0" borderId="8" xfId="0" applyNumberFormat="1" applyFont="1" applyFill="1" applyBorder="1" applyAlignment="1">
      <alignment horizontal="left" vertical="center" wrapText="1"/>
    </xf>
    <xf numFmtId="0" fontId="7" fillId="0" borderId="8" xfId="0" applyNumberFormat="1" applyFont="1" applyFill="1" applyBorder="1" applyAlignment="1">
      <alignment horizontal="justify" vertical="center" wrapText="1"/>
    </xf>
    <xf numFmtId="178" fontId="8" fillId="0" borderId="4" xfId="0" applyNumberFormat="1" applyFont="1" applyFill="1" applyBorder="1" applyAlignment="1">
      <alignment horizontal="left" vertical="center" wrapText="1"/>
    </xf>
    <xf numFmtId="0" fontId="7" fillId="0" borderId="11" xfId="0" applyNumberFormat="1" applyFont="1" applyFill="1" applyBorder="1" applyAlignment="1">
      <alignment horizontal="left" vertical="center" wrapText="1"/>
    </xf>
    <xf numFmtId="0" fontId="7" fillId="0" borderId="12" xfId="0" applyNumberFormat="1" applyFont="1" applyFill="1" applyBorder="1" applyAlignment="1">
      <alignment horizontal="left" vertical="center" wrapText="1"/>
    </xf>
    <xf numFmtId="0" fontId="7" fillId="0" borderId="13" xfId="0" applyNumberFormat="1"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4" xfId="0" applyNumberFormat="1"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left" vertical="center" wrapText="1"/>
      <protection locked="0"/>
    </xf>
    <xf numFmtId="0" fontId="7" fillId="0" borderId="14" xfId="0" applyNumberFormat="1" applyFont="1" applyFill="1" applyBorder="1" applyAlignment="1">
      <alignment horizontal="center" vertical="center" wrapText="1"/>
    </xf>
    <xf numFmtId="178" fontId="7" fillId="0" borderId="14" xfId="0" applyNumberFormat="1" applyFont="1" applyFill="1" applyBorder="1" applyAlignment="1">
      <alignment horizontal="center" vertical="center" wrapText="1"/>
    </xf>
    <xf numFmtId="178" fontId="7" fillId="0" borderId="14" xfId="0" applyNumberFormat="1" applyFont="1" applyFill="1" applyBorder="1" applyAlignment="1">
      <alignment horizontal="left" vertical="center" wrapText="1"/>
    </xf>
    <xf numFmtId="0" fontId="7" fillId="0" borderId="5" xfId="0" applyNumberFormat="1" applyFont="1" applyFill="1" applyBorder="1" applyAlignment="1">
      <alignment horizontal="justify" vertical="center" wrapText="1"/>
    </xf>
    <xf numFmtId="0" fontId="1"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wrapText="1"/>
    </xf>
    <xf numFmtId="0" fontId="7" fillId="0" borderId="0" xfId="0" applyNumberFormat="1" applyFont="1" applyFill="1" applyAlignment="1">
      <alignment horizontal="center" vertical="center" wrapText="1"/>
    </xf>
    <xf numFmtId="0" fontId="7" fillId="0" borderId="0" xfId="0" applyNumberFormat="1" applyFont="1" applyFill="1" applyBorder="1" applyAlignment="1">
      <alignment horizontal="center" vertical="center" wrapText="1"/>
    </xf>
    <xf numFmtId="0" fontId="0" fillId="0" borderId="0" xfId="0" applyNumberFormat="1" applyFill="1" applyBorder="1" applyAlignment="1">
      <alignment horizontal="center" vertical="center" wrapText="1"/>
    </xf>
    <xf numFmtId="178" fontId="0" fillId="0" borderId="0" xfId="0" applyNumberFormat="1" applyFill="1" applyBorder="1" applyAlignment="1">
      <alignment horizontal="center" vertical="center" wrapText="1"/>
    </xf>
    <xf numFmtId="178" fontId="0" fillId="0" borderId="0" xfId="0" applyNumberFormat="1" applyFill="1" applyAlignment="1">
      <alignment horizontal="center" vertical="center" wrapText="1"/>
    </xf>
    <xf numFmtId="0" fontId="0" fillId="0" borderId="0" xfId="0" applyNumberFormat="1" applyFill="1" applyAlignment="1">
      <alignment horizontal="center" vertical="center" wrapText="1"/>
    </xf>
    <xf numFmtId="0" fontId="4" fillId="0" borderId="0" xfId="0" applyNumberFormat="1" applyFont="1" applyFill="1" applyBorder="1" applyAlignment="1">
      <alignment horizontal="left" vertical="center" wrapText="1"/>
    </xf>
    <xf numFmtId="0" fontId="10" fillId="0" borderId="0" xfId="0" applyNumberFormat="1" applyFont="1" applyFill="1" applyAlignment="1">
      <alignment horizontal="center" vertical="center" wrapText="1"/>
    </xf>
    <xf numFmtId="0" fontId="11" fillId="0" borderId="0" xfId="0" applyNumberFormat="1" applyFont="1" applyFill="1" applyAlignment="1">
      <alignment horizontal="center" vertical="center" wrapText="1"/>
    </xf>
    <xf numFmtId="0" fontId="5" fillId="0" borderId="6"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3" xfId="0" applyNumberFormat="1" applyFont="1" applyFill="1" applyBorder="1" applyAlignment="1">
      <alignment horizontal="left" vertical="center" wrapText="1"/>
    </xf>
    <xf numFmtId="0" fontId="13" fillId="0" borderId="4" xfId="0" applyNumberFormat="1" applyFont="1" applyFill="1" applyBorder="1" applyAlignment="1">
      <alignment horizontal="left" vertical="center" wrapText="1"/>
    </xf>
    <xf numFmtId="0" fontId="13" fillId="0" borderId="4" xfId="0" applyNumberFormat="1" applyFont="1" applyFill="1" applyBorder="1" applyAlignment="1">
      <alignment horizontal="center" vertical="center" wrapText="1"/>
    </xf>
    <xf numFmtId="0" fontId="12" fillId="0" borderId="6" xfId="0" applyNumberFormat="1" applyFont="1" applyFill="1" applyBorder="1" applyAlignment="1">
      <alignment horizontal="center" vertical="center" wrapText="1"/>
    </xf>
    <xf numFmtId="178" fontId="12" fillId="0" borderId="6" xfId="0" applyNumberFormat="1" applyFont="1" applyFill="1" applyBorder="1" applyAlignment="1">
      <alignment horizontal="center" vertical="center" wrapText="1"/>
    </xf>
    <xf numFmtId="0" fontId="12" fillId="0" borderId="7" xfId="0" applyNumberFormat="1" applyFont="1" applyFill="1" applyBorder="1" applyAlignment="1">
      <alignment horizontal="center" vertical="center" wrapText="1"/>
    </xf>
    <xf numFmtId="178" fontId="12" fillId="0" borderId="7"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1" xfId="0" applyNumberFormat="1" applyFont="1" applyFill="1" applyBorder="1" applyAlignment="1">
      <alignment horizontal="center" vertical="center" wrapText="1"/>
    </xf>
    <xf numFmtId="0" fontId="13" fillId="0" borderId="11" xfId="0" applyNumberFormat="1" applyFont="1" applyFill="1" applyBorder="1" applyAlignment="1">
      <alignment horizontal="left" vertical="center" wrapText="1"/>
    </xf>
    <xf numFmtId="0" fontId="13" fillId="0" borderId="6" xfId="0" applyNumberFormat="1" applyFont="1" applyFill="1" applyBorder="1" applyAlignment="1">
      <alignment horizontal="left" vertical="center" wrapText="1"/>
    </xf>
    <xf numFmtId="0" fontId="12" fillId="0" borderId="5" xfId="0" applyNumberFormat="1" applyFont="1" applyFill="1" applyBorder="1" applyAlignment="1">
      <alignment horizontal="center" vertical="center" wrapText="1"/>
    </xf>
    <xf numFmtId="178" fontId="12" fillId="0" borderId="5"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left" vertical="center" wrapText="1"/>
    </xf>
    <xf numFmtId="0" fontId="13" fillId="0" borderId="7" xfId="0" applyNumberFormat="1" applyFont="1" applyFill="1" applyBorder="1" applyAlignment="1">
      <alignment horizontal="left" vertical="center" wrapText="1"/>
    </xf>
    <xf numFmtId="0" fontId="12" fillId="0" borderId="5" xfId="0"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NumberFormat="1" applyFont="1" applyFill="1" applyBorder="1" applyAlignment="1">
      <alignment horizontal="left" vertical="center" wrapText="1"/>
    </xf>
    <xf numFmtId="0" fontId="13" fillId="0" borderId="5" xfId="0" applyNumberFormat="1" applyFont="1" applyFill="1" applyBorder="1" applyAlignment="1">
      <alignment horizontal="left" vertical="center" wrapText="1"/>
    </xf>
    <xf numFmtId="0" fontId="7" fillId="0" borderId="3" xfId="0" applyNumberFormat="1" applyFont="1" applyFill="1" applyBorder="1" applyAlignment="1">
      <alignment horizontal="left" vertical="center" wrapText="1"/>
    </xf>
    <xf numFmtId="0" fontId="14" fillId="0" borderId="4" xfId="0" applyNumberFormat="1" applyFont="1" applyFill="1" applyBorder="1" applyAlignment="1">
      <alignment horizontal="center" vertical="center" wrapText="1"/>
    </xf>
    <xf numFmtId="178" fontId="0" fillId="0" borderId="0" xfId="0" applyNumberFormat="1" applyFont="1" applyFill="1" applyBorder="1" applyAlignment="1">
      <alignment horizontal="center" vertical="center" wrapText="1"/>
    </xf>
    <xf numFmtId="178" fontId="12" fillId="0" borderId="6" xfId="0" applyNumberFormat="1" applyFont="1" applyFill="1" applyBorder="1" applyAlignment="1">
      <alignment horizontal="left" vertical="center" wrapText="1"/>
    </xf>
    <xf numFmtId="0" fontId="12" fillId="0" borderId="6" xfId="0" applyNumberFormat="1" applyFont="1" applyFill="1" applyBorder="1" applyAlignment="1">
      <alignment horizontal="justify" vertical="center" wrapText="1"/>
    </xf>
    <xf numFmtId="178" fontId="12" fillId="0" borderId="7" xfId="0" applyNumberFormat="1" applyFont="1" applyFill="1" applyBorder="1" applyAlignment="1">
      <alignment horizontal="left" vertical="center" wrapText="1"/>
    </xf>
    <xf numFmtId="0" fontId="12" fillId="0" borderId="7" xfId="0" applyNumberFormat="1" applyFont="1" applyFill="1" applyBorder="1" applyAlignment="1">
      <alignment horizontal="justify" vertical="center" wrapText="1"/>
    </xf>
    <xf numFmtId="178" fontId="12" fillId="0" borderId="5" xfId="0" applyNumberFormat="1" applyFont="1" applyFill="1" applyBorder="1" applyAlignment="1">
      <alignment horizontal="left" vertical="center" wrapText="1"/>
    </xf>
    <xf numFmtId="0" fontId="12" fillId="0" borderId="5" xfId="0" applyNumberFormat="1" applyFont="1" applyFill="1" applyBorder="1" applyAlignment="1">
      <alignment horizontal="justify" vertical="center" wrapText="1"/>
    </xf>
    <xf numFmtId="0" fontId="13" fillId="0" borderId="4" xfId="0" applyNumberFormat="1" applyFont="1" applyFill="1" applyBorder="1" applyAlignment="1">
      <alignment horizontal="justify" vertical="center" wrapText="1"/>
    </xf>
    <xf numFmtId="178" fontId="7" fillId="0" borderId="4" xfId="0" applyNumberFormat="1" applyFont="1" applyFill="1" applyBorder="1" applyAlignment="1">
      <alignment horizontal="justify" vertical="center" wrapText="1"/>
    </xf>
    <xf numFmtId="0" fontId="8" fillId="0" borderId="4" xfId="0" applyFont="1" applyFill="1" applyBorder="1" applyAlignment="1" applyProtection="1">
      <alignment horizontal="left" vertical="center" wrapText="1"/>
      <protection locked="0"/>
    </xf>
    <xf numFmtId="178" fontId="14" fillId="0" borderId="4" xfId="0" applyNumberFormat="1" applyFont="1" applyFill="1" applyBorder="1" applyAlignment="1">
      <alignment horizontal="left" vertical="center" wrapText="1"/>
    </xf>
    <xf numFmtId="178" fontId="7" fillId="0" borderId="4" xfId="0" applyNumberFormat="1" applyFont="1" applyFill="1" applyBorder="1" applyAlignment="1" applyProtection="1">
      <alignment horizontal="center" vertical="center" wrapText="1"/>
      <protection locked="0"/>
    </xf>
    <xf numFmtId="0" fontId="7" fillId="0" borderId="7" xfId="0" applyNumberFormat="1"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5" fillId="0" borderId="4" xfId="0" applyNumberFormat="1" applyFont="1" applyFill="1" applyBorder="1" applyAlignment="1" applyProtection="1">
      <alignment horizontal="center" vertical="center" wrapText="1"/>
      <protection locked="0"/>
    </xf>
    <xf numFmtId="178" fontId="7" fillId="0" borderId="4" xfId="0" applyNumberFormat="1" applyFont="1" applyFill="1" applyBorder="1" applyAlignment="1" applyProtection="1">
      <alignment horizontal="left" vertical="center" wrapText="1"/>
      <protection locked="0"/>
    </xf>
    <xf numFmtId="0" fontId="7" fillId="0" borderId="4" xfId="0" applyNumberFormat="1" applyFont="1" applyFill="1" applyBorder="1" applyAlignment="1" applyProtection="1">
      <alignment horizontal="center" vertical="center"/>
      <protection locked="0"/>
    </xf>
    <xf numFmtId="0" fontId="7" fillId="0" borderId="4" xfId="0" applyFont="1" applyFill="1" applyBorder="1" applyAlignment="1" applyProtection="1">
      <alignment horizontal="left" vertical="center"/>
      <protection locked="0"/>
    </xf>
    <xf numFmtId="178" fontId="7" fillId="0" borderId="6" xfId="0" applyNumberFormat="1" applyFont="1" applyFill="1" applyBorder="1" applyAlignment="1" applyProtection="1">
      <alignment horizontal="justify" vertical="center" wrapText="1"/>
      <protection locked="0"/>
    </xf>
    <xf numFmtId="178" fontId="7" fillId="0" borderId="4" xfId="0" applyNumberFormat="1" applyFont="1" applyFill="1" applyBorder="1" applyAlignment="1">
      <alignment horizontal="center" vertical="center"/>
    </xf>
    <xf numFmtId="178" fontId="7" fillId="0" borderId="7" xfId="0" applyNumberFormat="1" applyFont="1" applyFill="1" applyBorder="1" applyAlignment="1" applyProtection="1">
      <alignment horizontal="justify" vertical="center" wrapText="1"/>
      <protection locked="0"/>
    </xf>
    <xf numFmtId="178" fontId="7" fillId="0" borderId="4" xfId="11" applyNumberFormat="1" applyFont="1" applyFill="1" applyBorder="1" applyAlignment="1">
      <alignment horizontal="center" vertical="center" wrapText="1"/>
    </xf>
    <xf numFmtId="180" fontId="7" fillId="0" borderId="4" xfId="0" applyNumberFormat="1" applyFont="1" applyFill="1" applyBorder="1" applyAlignment="1">
      <alignment horizontal="left" vertical="center" wrapText="1"/>
    </xf>
    <xf numFmtId="178" fontId="7" fillId="0" borderId="4" xfId="8" applyNumberFormat="1" applyFont="1" applyFill="1" applyBorder="1" applyAlignment="1">
      <alignment horizontal="center" vertical="center" wrapText="1"/>
    </xf>
    <xf numFmtId="178" fontId="7" fillId="0" borderId="5" xfId="0" applyNumberFormat="1" applyFont="1" applyFill="1" applyBorder="1" applyAlignment="1" applyProtection="1">
      <alignment horizontal="justify" vertical="center" wrapText="1"/>
      <protection locked="0"/>
    </xf>
    <xf numFmtId="0" fontId="0" fillId="0" borderId="0" xfId="0" applyFill="1" applyBorder="1" applyAlignment="1">
      <alignment vertical="center" wrapText="1"/>
    </xf>
    <xf numFmtId="0" fontId="0" fillId="0" borderId="0" xfId="0" applyFill="1" applyBorder="1" applyAlignment="1">
      <alignment vertical="center"/>
    </xf>
    <xf numFmtId="0" fontId="16" fillId="0" borderId="0" xfId="0" applyFont="1" applyFill="1" applyAlignment="1">
      <alignment horizontal="left" vertical="center"/>
    </xf>
    <xf numFmtId="0" fontId="4" fillId="0" borderId="0" xfId="0" applyFont="1" applyFill="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ill="1" applyBorder="1" applyAlignment="1">
      <alignment horizontal="center" vertical="center"/>
    </xf>
    <xf numFmtId="0" fontId="0" fillId="0" borderId="0" xfId="0" applyFill="1" applyAlignment="1">
      <alignment horizontal="right" vertical="center"/>
    </xf>
    <xf numFmtId="0" fontId="17"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0" fontId="17" fillId="0" borderId="6" xfId="0" applyFont="1" applyFill="1" applyBorder="1" applyAlignment="1">
      <alignment horizontal="center" vertical="center"/>
    </xf>
    <xf numFmtId="0" fontId="18" fillId="0" borderId="4" xfId="0" applyFont="1" applyFill="1" applyBorder="1" applyAlignment="1">
      <alignment horizontal="center" vertical="center" wrapText="1"/>
    </xf>
    <xf numFmtId="0" fontId="17" fillId="0" borderId="5" xfId="0" applyFont="1" applyFill="1" applyBorder="1" applyAlignment="1">
      <alignment horizontal="center" vertical="center"/>
    </xf>
    <xf numFmtId="179" fontId="17" fillId="0" borderId="4" xfId="0" applyNumberFormat="1" applyFont="1" applyFill="1" applyBorder="1" applyAlignment="1">
      <alignment horizontal="right" vertical="center"/>
    </xf>
    <xf numFmtId="179" fontId="17" fillId="0" borderId="1" xfId="0" applyNumberFormat="1" applyFont="1" applyFill="1" applyBorder="1" applyAlignment="1">
      <alignment horizontal="right" vertical="center"/>
    </xf>
    <xf numFmtId="0" fontId="0" fillId="0" borderId="4" xfId="0" applyFill="1" applyBorder="1" applyAlignment="1">
      <alignment horizontal="justify" vertical="center" wrapText="1"/>
    </xf>
    <xf numFmtId="0" fontId="19" fillId="0" borderId="4" xfId="0" applyFont="1" applyFill="1" applyBorder="1" applyAlignment="1">
      <alignment horizontal="center" vertical="center" wrapText="1"/>
    </xf>
    <xf numFmtId="179" fontId="19" fillId="0" borderId="4" xfId="0" applyNumberFormat="1" applyFont="1" applyFill="1" applyBorder="1" applyAlignment="1">
      <alignment horizontal="right" vertical="center"/>
    </xf>
    <xf numFmtId="179" fontId="19" fillId="0" borderId="1" xfId="0" applyNumberFormat="1" applyFont="1" applyFill="1" applyBorder="1" applyAlignment="1">
      <alignment horizontal="right" vertical="center"/>
    </xf>
    <xf numFmtId="0" fontId="19" fillId="0" borderId="4" xfId="0" applyNumberFormat="1" applyFont="1" applyFill="1" applyBorder="1" applyAlignment="1">
      <alignment horizontal="center" vertical="center" wrapText="1"/>
    </xf>
    <xf numFmtId="179" fontId="19" fillId="0" borderId="1" xfId="0" applyNumberFormat="1" applyFont="1" applyFill="1" applyBorder="1" applyAlignment="1">
      <alignment horizontal="right" vertical="center" wrapText="1"/>
    </xf>
    <xf numFmtId="0" fontId="0" fillId="0" borderId="4" xfId="0" applyFont="1" applyFill="1" applyBorder="1" applyAlignment="1">
      <alignment horizontal="justify" vertical="center" wrapText="1"/>
    </xf>
    <xf numFmtId="0" fontId="20" fillId="0" borderId="0" xfId="0" applyFont="1" applyFill="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tabSelected="1" zoomScale="70" zoomScaleNormal="70" workbookViewId="0">
      <selection activeCell="L12" sqref="L12"/>
    </sheetView>
  </sheetViews>
  <sheetFormatPr defaultColWidth="9" defaultRowHeight="14.25" outlineLevelCol="4"/>
  <cols>
    <col min="1" max="1" width="21.1666666666667" style="146" customWidth="1"/>
    <col min="2" max="2" width="17.7833333333333" style="146" customWidth="1"/>
    <col min="3" max="3" width="18.525" style="146" customWidth="1"/>
    <col min="4" max="4" width="17.05" style="146" customWidth="1"/>
    <col min="5" max="5" width="38.75" style="146" customWidth="1"/>
    <col min="6" max="16384" width="9" style="146"/>
  </cols>
  <sheetData>
    <row r="1" ht="33" customHeight="1" spans="1:5">
      <c r="A1" s="147" t="s">
        <v>0</v>
      </c>
      <c r="B1" s="147"/>
      <c r="C1" s="147"/>
      <c r="D1" s="147"/>
      <c r="E1" s="147"/>
    </row>
    <row r="2" ht="47" customHeight="1" spans="1:5">
      <c r="A2" s="148" t="s">
        <v>1</v>
      </c>
      <c r="B2" s="148"/>
      <c r="C2" s="148"/>
      <c r="D2" s="148"/>
      <c r="E2" s="148"/>
    </row>
    <row r="3" ht="36" customHeight="1" spans="1:5">
      <c r="A3" s="149"/>
      <c r="B3" s="149"/>
      <c r="C3" s="150"/>
      <c r="D3" s="151"/>
      <c r="E3" s="152" t="s">
        <v>2</v>
      </c>
    </row>
    <row r="4" ht="30" customHeight="1" spans="1:5">
      <c r="A4" s="153" t="s">
        <v>3</v>
      </c>
      <c r="B4" s="154" t="s">
        <v>4</v>
      </c>
      <c r="C4" s="155" t="s">
        <v>5</v>
      </c>
      <c r="D4" s="155" t="s">
        <v>6</v>
      </c>
      <c r="E4" s="156" t="s">
        <v>7</v>
      </c>
    </row>
    <row r="5" ht="27" customHeight="1" spans="1:5">
      <c r="A5" s="153"/>
      <c r="B5" s="154"/>
      <c r="C5" s="157"/>
      <c r="D5" s="157"/>
      <c r="E5" s="156"/>
    </row>
    <row r="6" ht="41" customHeight="1" spans="1:5">
      <c r="A6" s="153" t="s">
        <v>4</v>
      </c>
      <c r="B6" s="158">
        <f>C6+D6</f>
        <v>381265.26148</v>
      </c>
      <c r="C6" s="158">
        <f>SUM(C7:C20)</f>
        <v>85302.004615</v>
      </c>
      <c r="D6" s="159">
        <f>SUM(D7:D20)</f>
        <v>295963.256865</v>
      </c>
      <c r="E6" s="160"/>
    </row>
    <row r="7" ht="41" customHeight="1" spans="1:5">
      <c r="A7" s="161" t="s">
        <v>8</v>
      </c>
      <c r="B7" s="162">
        <f>C7+D7</f>
        <v>59891.261776</v>
      </c>
      <c r="C7" s="162">
        <f>SUMIF('2'!$H$7:$H$117,A7,'2'!$K$7:$K$117)</f>
        <v>8891.261776</v>
      </c>
      <c r="D7" s="163">
        <f>SUMIF('3'!$H$7:$H$157,A7,'3'!$K$7:$K$157)</f>
        <v>51000</v>
      </c>
      <c r="E7" s="160" t="s">
        <v>9</v>
      </c>
    </row>
    <row r="8" ht="41" customHeight="1" spans="1:5">
      <c r="A8" s="164" t="s">
        <v>10</v>
      </c>
      <c r="B8" s="162">
        <f t="shared" ref="B8:B20" si="0">C8+D8</f>
        <v>98465.697733</v>
      </c>
      <c r="C8" s="162">
        <f>SUMIF('2'!$H$7:$H$117,A8,'2'!$K$7:$K$117)</f>
        <v>11590.753011</v>
      </c>
      <c r="D8" s="163">
        <f>SUMIF('3'!$H$7:$H$157,A8,'3'!$K$7:$K$157)</f>
        <v>86874.944722</v>
      </c>
      <c r="E8" s="160" t="s">
        <v>11</v>
      </c>
    </row>
    <row r="9" ht="41" customHeight="1" spans="1:5">
      <c r="A9" s="164" t="s">
        <v>12</v>
      </c>
      <c r="B9" s="162">
        <f t="shared" si="0"/>
        <v>22185.38</v>
      </c>
      <c r="C9" s="162">
        <f>SUMIF('2'!$H$7:$H$117,A9,'2'!$K$7:$K$117)</f>
        <v>5085.38</v>
      </c>
      <c r="D9" s="163">
        <f>SUMIF('3'!$H$7:$H$157,A9,'3'!$K$7:$K$157)</f>
        <v>17100</v>
      </c>
      <c r="E9" s="160" t="s">
        <v>13</v>
      </c>
    </row>
    <row r="10" ht="41" customHeight="1" spans="1:5">
      <c r="A10" s="164" t="s">
        <v>14</v>
      </c>
      <c r="B10" s="162">
        <f t="shared" si="0"/>
        <v>41287.59811</v>
      </c>
      <c r="C10" s="162">
        <f>SUMIF('2'!$H$7:$H$117,A10,'2'!$K$7:$K$117)</f>
        <v>1123.59811</v>
      </c>
      <c r="D10" s="163">
        <f>SUMIF('3'!$H$7:$H$157,A10,'3'!$K$7:$K$157)</f>
        <v>40164</v>
      </c>
      <c r="E10" s="160" t="s">
        <v>15</v>
      </c>
    </row>
    <row r="11" ht="41" customHeight="1" spans="1:5">
      <c r="A11" s="161" t="s">
        <v>16</v>
      </c>
      <c r="B11" s="162">
        <f t="shared" si="0"/>
        <v>11610</v>
      </c>
      <c r="C11" s="162">
        <f>SUMIF('2'!$H$7:$H$117,A11,'2'!$K$7:$K$117)</f>
        <v>2310</v>
      </c>
      <c r="D11" s="163">
        <f>SUMIF('3'!$H$7:$H$157,A11,'3'!$K$7:$K$157)</f>
        <v>9300</v>
      </c>
      <c r="E11" s="160" t="s">
        <v>17</v>
      </c>
    </row>
    <row r="12" ht="41" customHeight="1" spans="1:5">
      <c r="A12" s="164" t="s">
        <v>18</v>
      </c>
      <c r="B12" s="162">
        <f t="shared" si="0"/>
        <v>34117.042143</v>
      </c>
      <c r="C12" s="162">
        <f>SUMIF('2'!$H$7:$H$117,A12,'2'!$K$7:$K$117)</f>
        <v>19600</v>
      </c>
      <c r="D12" s="163">
        <f>SUMIF('3'!$H$7:$H$157,A12,'3'!$K$7:$K$157)</f>
        <v>14517.042143</v>
      </c>
      <c r="E12" s="160" t="s">
        <v>19</v>
      </c>
    </row>
    <row r="13" s="145" customFormat="1" ht="55" customHeight="1" spans="1:5">
      <c r="A13" s="164" t="s">
        <v>20</v>
      </c>
      <c r="B13" s="162">
        <f t="shared" si="0"/>
        <v>10000</v>
      </c>
      <c r="C13" s="162">
        <f>SUMIF('2'!$H$7:$H$117,A13,'2'!$K$7:$K$117)</f>
        <v>2000</v>
      </c>
      <c r="D13" s="165">
        <v>8000</v>
      </c>
      <c r="E13" s="160" t="s">
        <v>21</v>
      </c>
    </row>
    <row r="14" ht="40" customHeight="1" spans="1:5">
      <c r="A14" s="161" t="s">
        <v>22</v>
      </c>
      <c r="B14" s="162">
        <f t="shared" si="0"/>
        <v>18592.920836</v>
      </c>
      <c r="C14" s="162">
        <f>SUMIF('2'!$H$7:$H$117,A14,'2'!$K$7:$K$117)</f>
        <v>13096.440836</v>
      </c>
      <c r="D14" s="163">
        <f>SUMIF('3'!$H$7:$H$157,A14,'3'!$K$7:$K$157)</f>
        <v>5496.48</v>
      </c>
      <c r="E14" s="160" t="s">
        <v>23</v>
      </c>
    </row>
    <row r="15" ht="40" customHeight="1" spans="1:5">
      <c r="A15" s="164" t="s">
        <v>24</v>
      </c>
      <c r="B15" s="162">
        <f t="shared" si="0"/>
        <v>50874.24</v>
      </c>
      <c r="C15" s="162">
        <f>SUMIF('2'!$H$7:$H$117,A15,'2'!$K$7:$K$117)</f>
        <v>8263.45</v>
      </c>
      <c r="D15" s="163">
        <f>SUMIF('3'!$H$7:$H$157,A15,'3'!$K$7:$K$157)</f>
        <v>42610.79</v>
      </c>
      <c r="E15" s="160" t="s">
        <v>25</v>
      </c>
    </row>
    <row r="16" ht="54" customHeight="1" spans="1:5">
      <c r="A16" s="164" t="s">
        <v>26</v>
      </c>
      <c r="B16" s="162">
        <f t="shared" si="0"/>
        <v>6500</v>
      </c>
      <c r="C16" s="162">
        <f>SUMIF('2'!$H$7:$H$117,A16,'2'!$K$7:$K$117)</f>
        <v>0</v>
      </c>
      <c r="D16" s="163">
        <f>SUMIF('3'!$H$7:$H$157,A16,'3'!$K$7:$K$157)</f>
        <v>6500</v>
      </c>
      <c r="E16" s="160" t="s">
        <v>27</v>
      </c>
    </row>
    <row r="17" ht="42" customHeight="1" spans="1:5">
      <c r="A17" s="164" t="s">
        <v>28</v>
      </c>
      <c r="B17" s="162">
        <f t="shared" si="0"/>
        <v>1077</v>
      </c>
      <c r="C17" s="162">
        <f>SUMIF('2'!$H$7:$H$117,A17,'2'!$K$7:$K$117)</f>
        <v>1077</v>
      </c>
      <c r="D17" s="163">
        <f>SUMIF('3'!$H$7:$H$157,A17,'3'!$K$7:$K$157)</f>
        <v>0</v>
      </c>
      <c r="E17" s="160" t="s">
        <v>29</v>
      </c>
    </row>
    <row r="18" ht="42" customHeight="1" spans="1:5">
      <c r="A18" s="164" t="s">
        <v>30</v>
      </c>
      <c r="B18" s="162">
        <f t="shared" si="0"/>
        <v>1164.120882</v>
      </c>
      <c r="C18" s="162">
        <f>SUMIF('2'!$H$7:$H$117,A18,'2'!$K$7:$K$117)</f>
        <v>1164.120882</v>
      </c>
      <c r="D18" s="163">
        <f>SUMIF('3'!$H$7:$H$157,A18,'3'!$K$7:$K$157)</f>
        <v>0</v>
      </c>
      <c r="E18" s="160" t="s">
        <v>31</v>
      </c>
    </row>
    <row r="19" ht="68" customHeight="1" spans="1:5">
      <c r="A19" s="164" t="s">
        <v>32</v>
      </c>
      <c r="B19" s="162">
        <f t="shared" si="0"/>
        <v>16900</v>
      </c>
      <c r="C19" s="162">
        <f>SUMIF('2'!$H$7:$H$117,A19,'2'!$K$7:$K$117)</f>
        <v>4500</v>
      </c>
      <c r="D19" s="163">
        <f>SUMIF('3'!$H$7:$H$157,A19,'3'!$K$7:$K$157)</f>
        <v>12400</v>
      </c>
      <c r="E19" s="166" t="s">
        <v>33</v>
      </c>
    </row>
    <row r="20" ht="38" customHeight="1" spans="1:5">
      <c r="A20" s="164" t="s">
        <v>34</v>
      </c>
      <c r="B20" s="162">
        <f t="shared" si="0"/>
        <v>8600</v>
      </c>
      <c r="C20" s="162">
        <f>SUMIF('2'!$H$7:$H$117,A20,'2'!$K$7:$K$117)</f>
        <v>6600</v>
      </c>
      <c r="D20" s="163">
        <f>SUMIF('3'!$H$7:$H$157,A20,'3'!$K$7:$K$157)</f>
        <v>2000</v>
      </c>
      <c r="E20" s="166" t="s">
        <v>35</v>
      </c>
    </row>
    <row r="21" ht="34" customHeight="1" spans="1:5">
      <c r="A21" s="167" t="s">
        <v>36</v>
      </c>
      <c r="B21" s="167"/>
      <c r="C21" s="167"/>
      <c r="D21" s="167"/>
      <c r="E21" s="167"/>
    </row>
  </sheetData>
  <sortState ref="A7:I20">
    <sortCondition ref="A7:A20" customList="海南省,省本级,海口市,海口市本级,秀英区,龙华区,琼山区,美兰区,三亚市,三亚市本级,海棠区,吉阳区,天涯区,崖州区,育才生态区,三沙市,三沙市本级,县级,五指山市,琼海市,儋州市,洋浦开发区,文昌市,万宁市,东方市,定安县,屯昌县,澄迈县,临高县,白沙县,昌江县,乐东县,陵水县,保亭县,琼中县"/>
  </sortState>
  <mergeCells count="8">
    <mergeCell ref="A1:E1"/>
    <mergeCell ref="A2:E2"/>
    <mergeCell ref="A21:E21"/>
    <mergeCell ref="A4:A5"/>
    <mergeCell ref="B4:B5"/>
    <mergeCell ref="C4:C5"/>
    <mergeCell ref="D4:D5"/>
    <mergeCell ref="E4:E5"/>
  </mergeCells>
  <printOptions horizontalCentered="1" verticalCentered="1"/>
  <pageMargins left="0.357638888888889" right="0.357638888888889" top="0.60625" bottom="0.60625" header="0.10625" footer="0.10625"/>
  <pageSetup paperSize="9" scale="7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17"/>
  <sheetViews>
    <sheetView view="pageBreakPreview" zoomScale="70" zoomScaleNormal="70" zoomScaleSheetLayoutView="70" workbookViewId="0">
      <selection activeCell="A1" sqref="A1:E1"/>
    </sheetView>
  </sheetViews>
  <sheetFormatPr defaultColWidth="9" defaultRowHeight="14.25"/>
  <cols>
    <col min="1" max="1" width="7.95833333333333" style="85" customWidth="1"/>
    <col min="2" max="2" width="11.3583333333333" style="85" customWidth="1"/>
    <col min="3" max="3" width="13.4583333333333" style="85" customWidth="1"/>
    <col min="4" max="4" width="27.275" style="85" customWidth="1"/>
    <col min="5" max="5" width="36.5916666666667" style="85" customWidth="1"/>
    <col min="6" max="6" width="18.8583333333333" style="85" customWidth="1"/>
    <col min="7" max="7" width="7.5" style="85" customWidth="1"/>
    <col min="8" max="8" width="13.8166666666667" style="86" customWidth="1"/>
    <col min="9" max="9" width="21.1333333333333" style="86" customWidth="1"/>
    <col min="10" max="10" width="28.175" style="86" customWidth="1"/>
    <col min="11" max="11" width="20.625" style="86" customWidth="1"/>
    <col min="12" max="12" width="34.6416666666667" style="87" customWidth="1"/>
    <col min="13" max="16384" width="9" style="88"/>
  </cols>
  <sheetData>
    <row r="1" ht="25.5" spans="1:5">
      <c r="A1" s="89" t="s">
        <v>37</v>
      </c>
      <c r="B1" s="89"/>
      <c r="C1" s="89"/>
      <c r="D1" s="84"/>
      <c r="E1" s="89"/>
    </row>
    <row r="2" ht="25.5" spans="1:12">
      <c r="A2" s="90" t="s">
        <v>38</v>
      </c>
      <c r="B2" s="90"/>
      <c r="C2" s="90"/>
      <c r="D2" s="90"/>
      <c r="E2" s="90"/>
      <c r="F2" s="90"/>
      <c r="G2" s="90"/>
      <c r="H2" s="90"/>
      <c r="I2" s="90"/>
      <c r="J2" s="90"/>
      <c r="K2" s="90"/>
      <c r="L2" s="90"/>
    </row>
    <row r="3" ht="21" customHeight="1" spans="1:12">
      <c r="A3" s="91"/>
      <c r="B3" s="91"/>
      <c r="C3" s="91"/>
      <c r="D3" s="91"/>
      <c r="E3" s="91"/>
      <c r="F3" s="91"/>
      <c r="G3" s="91"/>
      <c r="H3" s="91"/>
      <c r="I3" s="91"/>
      <c r="J3" s="91"/>
      <c r="K3" s="119" t="s">
        <v>2</v>
      </c>
      <c r="L3" s="7"/>
    </row>
    <row r="4" s="81" customFormat="1" ht="28" customHeight="1" spans="1:12">
      <c r="A4" s="15" t="s">
        <v>39</v>
      </c>
      <c r="B4" s="15"/>
      <c r="C4" s="15"/>
      <c r="D4" s="15"/>
      <c r="E4" s="92"/>
      <c r="F4" s="15"/>
      <c r="G4" s="16" t="s">
        <v>40</v>
      </c>
      <c r="H4" s="16"/>
      <c r="I4" s="16"/>
      <c r="J4" s="16"/>
      <c r="K4" s="16"/>
      <c r="L4" s="16"/>
    </row>
    <row r="5" s="82" customFormat="1" ht="35" customHeight="1" spans="1:12">
      <c r="A5" s="15" t="s">
        <v>41</v>
      </c>
      <c r="B5" s="15" t="s">
        <v>42</v>
      </c>
      <c r="C5" s="15" t="s">
        <v>3</v>
      </c>
      <c r="D5" s="14" t="s">
        <v>43</v>
      </c>
      <c r="E5" s="15" t="s">
        <v>44</v>
      </c>
      <c r="F5" s="15" t="s">
        <v>45</v>
      </c>
      <c r="G5" s="17" t="s">
        <v>41</v>
      </c>
      <c r="H5" s="18" t="s">
        <v>3</v>
      </c>
      <c r="I5" s="17" t="s">
        <v>43</v>
      </c>
      <c r="J5" s="18" t="s">
        <v>44</v>
      </c>
      <c r="K5" s="18" t="s">
        <v>46</v>
      </c>
      <c r="L5" s="18" t="s">
        <v>7</v>
      </c>
    </row>
    <row r="6" s="81" customFormat="1" ht="37" customHeight="1" spans="1:12">
      <c r="A6" s="15"/>
      <c r="B6" s="15"/>
      <c r="C6" s="15"/>
      <c r="D6" s="15" t="s">
        <v>4</v>
      </c>
      <c r="F6" s="93">
        <f>SUBTOTAL(9,F7:F117)</f>
        <v>85302.004615</v>
      </c>
      <c r="G6" s="15"/>
      <c r="H6" s="15"/>
      <c r="I6" s="15"/>
      <c r="J6" s="15" t="s">
        <v>4</v>
      </c>
      <c r="K6" s="93">
        <f>SUBTOTAL(9,K7:K117)</f>
        <v>85302.004615</v>
      </c>
      <c r="L6" s="93"/>
    </row>
    <row r="7" s="1" customFormat="1" ht="28" customHeight="1" spans="1:12">
      <c r="A7" s="94">
        <f>MAX($A6:A$6)+1</f>
        <v>1</v>
      </c>
      <c r="B7" s="94">
        <v>2024</v>
      </c>
      <c r="C7" s="94" t="s">
        <v>8</v>
      </c>
      <c r="D7" s="95" t="s">
        <v>47</v>
      </c>
      <c r="E7" s="96" t="s">
        <v>48</v>
      </c>
      <c r="F7" s="97">
        <v>1483.96</v>
      </c>
      <c r="G7" s="98">
        <f>MAX($G6:G$6)+1</f>
        <v>1</v>
      </c>
      <c r="H7" s="99" t="s">
        <v>8</v>
      </c>
      <c r="I7" s="120" t="s">
        <v>49</v>
      </c>
      <c r="J7" s="120" t="s">
        <v>50</v>
      </c>
      <c r="K7" s="98">
        <v>3200</v>
      </c>
      <c r="L7" s="121" t="s">
        <v>51</v>
      </c>
    </row>
    <row r="8" s="1" customFormat="1" ht="33" customHeight="1" spans="1:12">
      <c r="A8" s="94">
        <f>MAX($A$6:A7)+1</f>
        <v>2</v>
      </c>
      <c r="B8" s="94">
        <v>2023</v>
      </c>
      <c r="C8" s="94" t="s">
        <v>8</v>
      </c>
      <c r="D8" s="95" t="s">
        <v>52</v>
      </c>
      <c r="E8" s="96" t="s">
        <v>53</v>
      </c>
      <c r="F8" s="97">
        <v>291.648599</v>
      </c>
      <c r="G8" s="100"/>
      <c r="H8" s="101"/>
      <c r="I8" s="122"/>
      <c r="J8" s="122"/>
      <c r="K8" s="100"/>
      <c r="L8" s="123"/>
    </row>
    <row r="9" s="1" customFormat="1" ht="37.5" spans="1:12">
      <c r="A9" s="94">
        <f>MAX($A$6:A8)+1</f>
        <v>3</v>
      </c>
      <c r="B9" s="94">
        <v>2023</v>
      </c>
      <c r="C9" s="94" t="s">
        <v>8</v>
      </c>
      <c r="D9" s="95" t="s">
        <v>54</v>
      </c>
      <c r="E9" s="96" t="s">
        <v>55</v>
      </c>
      <c r="F9" s="97">
        <v>31.777377</v>
      </c>
      <c r="G9" s="100"/>
      <c r="H9" s="101"/>
      <c r="I9" s="122"/>
      <c r="J9" s="122"/>
      <c r="K9" s="100"/>
      <c r="L9" s="123"/>
    </row>
    <row r="10" s="1" customFormat="1" ht="32" customHeight="1" spans="1:12">
      <c r="A10" s="102">
        <f>MAX($A$6:A9)+1</f>
        <v>4</v>
      </c>
      <c r="B10" s="94">
        <v>2023</v>
      </c>
      <c r="C10" s="94" t="s">
        <v>8</v>
      </c>
      <c r="D10" s="95" t="s">
        <v>56</v>
      </c>
      <c r="E10" s="96" t="s">
        <v>57</v>
      </c>
      <c r="F10" s="97">
        <v>72.9985</v>
      </c>
      <c r="G10" s="100"/>
      <c r="H10" s="101"/>
      <c r="I10" s="122"/>
      <c r="J10" s="122"/>
      <c r="K10" s="100"/>
      <c r="L10" s="123"/>
    </row>
    <row r="11" s="1" customFormat="1" ht="37.5" spans="1:12">
      <c r="A11" s="102">
        <f>MAX($A$6:A10)+1</f>
        <v>5</v>
      </c>
      <c r="B11" s="94">
        <v>2023</v>
      </c>
      <c r="C11" s="94" t="s">
        <v>8</v>
      </c>
      <c r="D11" s="95" t="s">
        <v>58</v>
      </c>
      <c r="E11" s="96" t="s">
        <v>59</v>
      </c>
      <c r="F11" s="97">
        <v>224.702</v>
      </c>
      <c r="G11" s="100"/>
      <c r="H11" s="101"/>
      <c r="I11" s="122"/>
      <c r="J11" s="122"/>
      <c r="K11" s="100"/>
      <c r="L11" s="123"/>
    </row>
    <row r="12" s="1" customFormat="1" ht="43" customHeight="1" spans="1:12">
      <c r="A12" s="103">
        <f>MAX($A$6:A11)+1</f>
        <v>6</v>
      </c>
      <c r="B12" s="104">
        <v>2024</v>
      </c>
      <c r="C12" s="104" t="s">
        <v>8</v>
      </c>
      <c r="D12" s="105" t="s">
        <v>60</v>
      </c>
      <c r="E12" s="106" t="s">
        <v>61</v>
      </c>
      <c r="F12" s="97">
        <v>1094.913524</v>
      </c>
      <c r="G12" s="107"/>
      <c r="H12" s="108"/>
      <c r="I12" s="124"/>
      <c r="J12" s="124"/>
      <c r="K12" s="107"/>
      <c r="L12" s="125"/>
    </row>
    <row r="13" s="1" customFormat="1" ht="129" customHeight="1" spans="1:12">
      <c r="A13" s="109"/>
      <c r="B13" s="110">
        <v>2024</v>
      </c>
      <c r="C13" s="110" t="s">
        <v>8</v>
      </c>
      <c r="D13" s="111"/>
      <c r="E13" s="112"/>
      <c r="F13" s="97">
        <v>3000</v>
      </c>
      <c r="G13" s="97">
        <f>MAX($G$6:G12)+1</f>
        <v>2</v>
      </c>
      <c r="H13" s="97" t="s">
        <v>8</v>
      </c>
      <c r="I13" s="96" t="s">
        <v>62</v>
      </c>
      <c r="J13" s="96" t="s">
        <v>63</v>
      </c>
      <c r="K13" s="97">
        <v>3000</v>
      </c>
      <c r="L13" s="126" t="s">
        <v>64</v>
      </c>
    </row>
    <row r="14" s="1" customFormat="1" ht="137" customHeight="1" spans="1:12">
      <c r="A14" s="109"/>
      <c r="B14" s="110">
        <v>2024</v>
      </c>
      <c r="C14" s="110" t="s">
        <v>8</v>
      </c>
      <c r="D14" s="111"/>
      <c r="E14" s="112"/>
      <c r="F14" s="97">
        <v>1591.261776</v>
      </c>
      <c r="G14" s="97">
        <f>MAX($G$6:G13)+1</f>
        <v>3</v>
      </c>
      <c r="H14" s="97" t="s">
        <v>8</v>
      </c>
      <c r="I14" s="96" t="s">
        <v>65</v>
      </c>
      <c r="J14" s="96" t="s">
        <v>66</v>
      </c>
      <c r="K14" s="97">
        <v>1591.261776</v>
      </c>
      <c r="L14" s="126" t="s">
        <v>67</v>
      </c>
    </row>
    <row r="15" s="1" customFormat="1" ht="130" customHeight="1" spans="1:12">
      <c r="A15" s="113"/>
      <c r="B15" s="114">
        <v>2024</v>
      </c>
      <c r="C15" s="114" t="s">
        <v>8</v>
      </c>
      <c r="D15" s="115"/>
      <c r="E15" s="116"/>
      <c r="F15" s="97">
        <v>1100</v>
      </c>
      <c r="G15" s="97">
        <f>MAX($G$6:G14)+1</f>
        <v>4</v>
      </c>
      <c r="H15" s="97" t="s">
        <v>8</v>
      </c>
      <c r="I15" s="96" t="s">
        <v>65</v>
      </c>
      <c r="J15" s="96" t="s">
        <v>68</v>
      </c>
      <c r="K15" s="97">
        <v>1100</v>
      </c>
      <c r="L15" s="126" t="s">
        <v>67</v>
      </c>
    </row>
    <row r="16" s="83" customFormat="1" ht="80" customHeight="1" spans="1:12">
      <c r="A16" s="26">
        <f>MAX($A$6:A15)+1</f>
        <v>7</v>
      </c>
      <c r="B16" s="26">
        <v>2023</v>
      </c>
      <c r="C16" s="26" t="s">
        <v>10</v>
      </c>
      <c r="D16" s="117" t="s">
        <v>69</v>
      </c>
      <c r="E16" s="44" t="s">
        <v>70</v>
      </c>
      <c r="F16" s="26">
        <v>267.177221</v>
      </c>
      <c r="G16" s="26">
        <f>MAX($G$6:G15)+1</f>
        <v>5</v>
      </c>
      <c r="H16" s="33" t="s">
        <v>10</v>
      </c>
      <c r="I16" s="52" t="s">
        <v>69</v>
      </c>
      <c r="J16" s="127" t="s">
        <v>71</v>
      </c>
      <c r="K16" s="26">
        <v>267.177221</v>
      </c>
      <c r="L16" s="26"/>
    </row>
    <row r="17" s="83" customFormat="1" ht="75" spans="1:12">
      <c r="A17" s="26">
        <f>MAX($A$6:A16)+1</f>
        <v>8</v>
      </c>
      <c r="B17" s="26">
        <v>2023</v>
      </c>
      <c r="C17" s="26" t="s">
        <v>10</v>
      </c>
      <c r="D17" s="117" t="s">
        <v>72</v>
      </c>
      <c r="E17" s="44" t="s">
        <v>73</v>
      </c>
      <c r="F17" s="26">
        <v>490.354021</v>
      </c>
      <c r="G17" s="26">
        <f>MAX($G$6:G16)+1</f>
        <v>6</v>
      </c>
      <c r="H17" s="33" t="s">
        <v>10</v>
      </c>
      <c r="I17" s="52" t="s">
        <v>74</v>
      </c>
      <c r="J17" s="52" t="s">
        <v>75</v>
      </c>
      <c r="K17" s="26">
        <v>1323.57579</v>
      </c>
      <c r="L17" s="26"/>
    </row>
    <row r="18" s="83" customFormat="1" ht="18.75" spans="1:12">
      <c r="A18" s="26">
        <f>MAX($A$6:A17)+1</f>
        <v>9</v>
      </c>
      <c r="B18" s="26">
        <v>2023</v>
      </c>
      <c r="C18" s="26" t="s">
        <v>10</v>
      </c>
      <c r="D18" s="117" t="s">
        <v>76</v>
      </c>
      <c r="E18" s="44" t="s">
        <v>77</v>
      </c>
      <c r="F18" s="26">
        <v>347.939462</v>
      </c>
      <c r="G18" s="26"/>
      <c r="H18" s="33" t="s">
        <v>10</v>
      </c>
      <c r="I18" s="52"/>
      <c r="J18" s="52"/>
      <c r="K18" s="26"/>
      <c r="L18" s="26"/>
    </row>
    <row r="19" s="83" customFormat="1" ht="18.75" spans="1:12">
      <c r="A19" s="26">
        <f>MAX($A$6:A18)+1</f>
        <v>10</v>
      </c>
      <c r="B19" s="26">
        <v>2023</v>
      </c>
      <c r="C19" s="26" t="s">
        <v>10</v>
      </c>
      <c r="D19" s="117" t="s">
        <v>78</v>
      </c>
      <c r="E19" s="44" t="s">
        <v>79</v>
      </c>
      <c r="F19" s="26">
        <v>230.126455</v>
      </c>
      <c r="G19" s="26"/>
      <c r="H19" s="33" t="s">
        <v>10</v>
      </c>
      <c r="I19" s="52"/>
      <c r="J19" s="52"/>
      <c r="K19" s="26"/>
      <c r="L19" s="26"/>
    </row>
    <row r="20" s="83" customFormat="1" ht="18.75" spans="1:12">
      <c r="A20" s="26">
        <f>MAX($A$6:A19)+1</f>
        <v>11</v>
      </c>
      <c r="B20" s="26">
        <v>2023</v>
      </c>
      <c r="C20" s="26" t="s">
        <v>10</v>
      </c>
      <c r="D20" s="117" t="s">
        <v>76</v>
      </c>
      <c r="E20" s="44" t="s">
        <v>80</v>
      </c>
      <c r="F20" s="26">
        <v>98.803263</v>
      </c>
      <c r="G20" s="26"/>
      <c r="H20" s="33" t="s">
        <v>10</v>
      </c>
      <c r="I20" s="52"/>
      <c r="J20" s="52"/>
      <c r="K20" s="26"/>
      <c r="L20" s="26"/>
    </row>
    <row r="21" s="83" customFormat="1" ht="37.5" spans="1:12">
      <c r="A21" s="26">
        <f>MAX($A$6:A20)+1</f>
        <v>12</v>
      </c>
      <c r="B21" s="26">
        <v>2023</v>
      </c>
      <c r="C21" s="26" t="s">
        <v>10</v>
      </c>
      <c r="D21" s="117" t="s">
        <v>81</v>
      </c>
      <c r="E21" s="44" t="s">
        <v>82</v>
      </c>
      <c r="F21" s="26">
        <v>57.59695</v>
      </c>
      <c r="G21" s="26"/>
      <c r="H21" s="33" t="s">
        <v>10</v>
      </c>
      <c r="I21" s="52"/>
      <c r="J21" s="52"/>
      <c r="K21" s="26"/>
      <c r="L21" s="26"/>
    </row>
    <row r="22" s="83" customFormat="1" ht="37.5" spans="1:12">
      <c r="A22" s="26">
        <f>MAX($A$6:A21)+1</f>
        <v>13</v>
      </c>
      <c r="B22" s="26">
        <v>2023</v>
      </c>
      <c r="C22" s="26" t="s">
        <v>10</v>
      </c>
      <c r="D22" s="117" t="s">
        <v>83</v>
      </c>
      <c r="E22" s="44" t="s">
        <v>84</v>
      </c>
      <c r="F22" s="26">
        <v>98.755639</v>
      </c>
      <c r="G22" s="26"/>
      <c r="H22" s="33" t="s">
        <v>10</v>
      </c>
      <c r="I22" s="52"/>
      <c r="J22" s="52"/>
      <c r="K22" s="26"/>
      <c r="L22" s="26"/>
    </row>
    <row r="23" s="83" customFormat="1" ht="56.25" spans="1:12">
      <c r="A23" s="26">
        <f>MAX($A$6:A22)+1</f>
        <v>14</v>
      </c>
      <c r="B23" s="26">
        <v>2024</v>
      </c>
      <c r="C23" s="26" t="s">
        <v>10</v>
      </c>
      <c r="D23" s="117" t="s">
        <v>74</v>
      </c>
      <c r="E23" s="44" t="s">
        <v>85</v>
      </c>
      <c r="F23" s="26">
        <v>2300</v>
      </c>
      <c r="G23" s="26">
        <f>MAX($G$6:G22)+1</f>
        <v>7</v>
      </c>
      <c r="H23" s="33" t="s">
        <v>10</v>
      </c>
      <c r="I23" s="52" t="s">
        <v>86</v>
      </c>
      <c r="J23" s="52" t="s">
        <v>87</v>
      </c>
      <c r="K23" s="26">
        <v>2300</v>
      </c>
      <c r="L23" s="26"/>
    </row>
    <row r="24" s="83" customFormat="1" ht="18.75" spans="1:12">
      <c r="A24" s="26">
        <f>MAX($A$6:A23)+1</f>
        <v>15</v>
      </c>
      <c r="B24" s="26">
        <v>2024</v>
      </c>
      <c r="C24" s="26" t="s">
        <v>10</v>
      </c>
      <c r="D24" s="117" t="s">
        <v>88</v>
      </c>
      <c r="E24" s="44" t="s">
        <v>89</v>
      </c>
      <c r="F24" s="26">
        <v>3500</v>
      </c>
      <c r="G24" s="26">
        <f>MAX($G$6:G23)+1</f>
        <v>8</v>
      </c>
      <c r="H24" s="33" t="s">
        <v>10</v>
      </c>
      <c r="I24" s="52" t="s">
        <v>90</v>
      </c>
      <c r="J24" s="52" t="s">
        <v>91</v>
      </c>
      <c r="K24" s="26">
        <v>7700</v>
      </c>
      <c r="L24" s="26"/>
    </row>
    <row r="25" s="83" customFormat="1" ht="18.75" spans="1:12">
      <c r="A25" s="26">
        <f>MAX($A$6:A24)+1</f>
        <v>16</v>
      </c>
      <c r="B25" s="26">
        <v>2024</v>
      </c>
      <c r="C25" s="26" t="s">
        <v>10</v>
      </c>
      <c r="D25" s="117" t="s">
        <v>76</v>
      </c>
      <c r="E25" s="44" t="s">
        <v>92</v>
      </c>
      <c r="F25" s="26">
        <v>1500</v>
      </c>
      <c r="G25" s="26"/>
      <c r="H25" s="33" t="s">
        <v>10</v>
      </c>
      <c r="I25" s="52"/>
      <c r="J25" s="52"/>
      <c r="K25" s="26"/>
      <c r="L25" s="26"/>
    </row>
    <row r="26" s="83" customFormat="1" ht="18.75" spans="1:12">
      <c r="A26" s="26">
        <f>MAX($A$6:A25)+1</f>
        <v>17</v>
      </c>
      <c r="B26" s="26">
        <v>2024</v>
      </c>
      <c r="C26" s="26" t="s">
        <v>10</v>
      </c>
      <c r="D26" s="117" t="s">
        <v>88</v>
      </c>
      <c r="E26" s="44" t="s">
        <v>93</v>
      </c>
      <c r="F26" s="26">
        <v>500</v>
      </c>
      <c r="G26" s="26"/>
      <c r="H26" s="33" t="s">
        <v>10</v>
      </c>
      <c r="I26" s="52"/>
      <c r="J26" s="52"/>
      <c r="K26" s="26"/>
      <c r="L26" s="26"/>
    </row>
    <row r="27" s="83" customFormat="1" ht="37.5" spans="1:12">
      <c r="A27" s="26">
        <f>MAX($A$6:A26)+1</f>
        <v>18</v>
      </c>
      <c r="B27" s="26">
        <v>2024</v>
      </c>
      <c r="C27" s="26" t="s">
        <v>10</v>
      </c>
      <c r="D27" s="117" t="s">
        <v>94</v>
      </c>
      <c r="E27" s="44" t="s">
        <v>95</v>
      </c>
      <c r="F27" s="26">
        <v>2200</v>
      </c>
      <c r="G27" s="26"/>
      <c r="H27" s="33" t="s">
        <v>10</v>
      </c>
      <c r="I27" s="52"/>
      <c r="J27" s="52"/>
      <c r="K27" s="26"/>
      <c r="L27" s="26"/>
    </row>
    <row r="28" s="83" customFormat="1" ht="37.5" spans="1:12">
      <c r="A28" s="26">
        <f>MAX($A$6:A27)+1</f>
        <v>19</v>
      </c>
      <c r="B28" s="26">
        <v>2023</v>
      </c>
      <c r="C28" s="26" t="s">
        <v>12</v>
      </c>
      <c r="D28" s="117" t="s">
        <v>96</v>
      </c>
      <c r="E28" s="44" t="s">
        <v>97</v>
      </c>
      <c r="F28" s="26">
        <v>2085.38</v>
      </c>
      <c r="G28" s="26">
        <f>MAX($G$6:G27)+1</f>
        <v>9</v>
      </c>
      <c r="H28" s="26" t="s">
        <v>12</v>
      </c>
      <c r="I28" s="52" t="s">
        <v>96</v>
      </c>
      <c r="J28" s="44" t="s">
        <v>98</v>
      </c>
      <c r="K28" s="26">
        <v>2085.38</v>
      </c>
      <c r="L28" s="26"/>
    </row>
    <row r="29" s="83" customFormat="1" ht="37.5" spans="1:12">
      <c r="A29" s="26">
        <f>MAX($A$6:A28)+1</f>
        <v>20</v>
      </c>
      <c r="B29" s="26">
        <v>2024</v>
      </c>
      <c r="C29" s="26" t="s">
        <v>12</v>
      </c>
      <c r="D29" s="117" t="s">
        <v>99</v>
      </c>
      <c r="E29" s="44" t="s">
        <v>100</v>
      </c>
      <c r="F29" s="26">
        <v>1000</v>
      </c>
      <c r="G29" s="26">
        <f>MAX($G$6:G28)+1</f>
        <v>10</v>
      </c>
      <c r="H29" s="26" t="s">
        <v>12</v>
      </c>
      <c r="I29" s="52" t="s">
        <v>101</v>
      </c>
      <c r="J29" s="52" t="s">
        <v>102</v>
      </c>
      <c r="K29" s="26">
        <v>500</v>
      </c>
      <c r="L29" s="26"/>
    </row>
    <row r="30" s="83" customFormat="1" ht="37.5" spans="1:12">
      <c r="A30" s="26"/>
      <c r="B30" s="26">
        <v>2024</v>
      </c>
      <c r="C30" s="26" t="s">
        <v>12</v>
      </c>
      <c r="D30" s="117"/>
      <c r="E30" s="44"/>
      <c r="F30" s="26"/>
      <c r="G30" s="26">
        <f>MAX($G$6:G29)+1</f>
        <v>11</v>
      </c>
      <c r="H30" s="26" t="s">
        <v>12</v>
      </c>
      <c r="I30" s="52" t="s">
        <v>99</v>
      </c>
      <c r="J30" s="52" t="s">
        <v>103</v>
      </c>
      <c r="K30" s="26">
        <v>500</v>
      </c>
      <c r="L30" s="26"/>
    </row>
    <row r="31" s="83" customFormat="1" ht="37.5" spans="1:12">
      <c r="A31" s="26">
        <f>MAX($A$6:A30)+1</f>
        <v>21</v>
      </c>
      <c r="B31" s="26">
        <v>2024</v>
      </c>
      <c r="C31" s="26" t="s">
        <v>12</v>
      </c>
      <c r="D31" s="117" t="s">
        <v>104</v>
      </c>
      <c r="E31" s="44" t="s">
        <v>105</v>
      </c>
      <c r="F31" s="26">
        <v>2000</v>
      </c>
      <c r="G31" s="26">
        <f>MAX($G$6:G30)+1</f>
        <v>12</v>
      </c>
      <c r="H31" s="26" t="s">
        <v>12</v>
      </c>
      <c r="I31" s="52" t="s">
        <v>101</v>
      </c>
      <c r="J31" s="52" t="s">
        <v>106</v>
      </c>
      <c r="K31" s="26">
        <v>500</v>
      </c>
      <c r="L31" s="26"/>
    </row>
    <row r="32" s="83" customFormat="1" ht="37.5" spans="1:12">
      <c r="A32" s="26"/>
      <c r="B32" s="26">
        <v>2024</v>
      </c>
      <c r="C32" s="26" t="s">
        <v>12</v>
      </c>
      <c r="D32" s="117"/>
      <c r="E32" s="44"/>
      <c r="F32" s="26"/>
      <c r="G32" s="26">
        <f>MAX($G$6:G31)+1</f>
        <v>13</v>
      </c>
      <c r="H32" s="26" t="s">
        <v>12</v>
      </c>
      <c r="I32" s="52" t="s">
        <v>104</v>
      </c>
      <c r="J32" s="52" t="s">
        <v>107</v>
      </c>
      <c r="K32" s="26">
        <v>500</v>
      </c>
      <c r="L32" s="26"/>
    </row>
    <row r="33" s="83" customFormat="1" ht="56.25" spans="1:12">
      <c r="A33" s="26"/>
      <c r="B33" s="26">
        <v>2024</v>
      </c>
      <c r="C33" s="26" t="s">
        <v>12</v>
      </c>
      <c r="D33" s="117"/>
      <c r="E33" s="44"/>
      <c r="F33" s="26"/>
      <c r="G33" s="26">
        <f>MAX($G$6:G32)+1</f>
        <v>14</v>
      </c>
      <c r="H33" s="33" t="s">
        <v>12</v>
      </c>
      <c r="I33" s="52" t="s">
        <v>108</v>
      </c>
      <c r="J33" s="52" t="s">
        <v>109</v>
      </c>
      <c r="K33" s="26">
        <v>500</v>
      </c>
      <c r="L33" s="26"/>
    </row>
    <row r="34" s="83" customFormat="1" ht="37.5" spans="1:12">
      <c r="A34" s="26"/>
      <c r="B34" s="26">
        <v>2024</v>
      </c>
      <c r="C34" s="26" t="s">
        <v>12</v>
      </c>
      <c r="D34" s="117"/>
      <c r="E34" s="44"/>
      <c r="F34" s="26"/>
      <c r="G34" s="26">
        <f>MAX($G$6:G33)+1</f>
        <v>15</v>
      </c>
      <c r="H34" s="33" t="s">
        <v>12</v>
      </c>
      <c r="I34" s="52" t="s">
        <v>104</v>
      </c>
      <c r="J34" s="52" t="s">
        <v>110</v>
      </c>
      <c r="K34" s="26">
        <v>500</v>
      </c>
      <c r="L34" s="26"/>
    </row>
    <row r="35" s="83" customFormat="1" ht="37.5" spans="1:12">
      <c r="A35" s="26">
        <f>MAX($A$6:A34)+1</f>
        <v>22</v>
      </c>
      <c r="B35" s="26">
        <v>2024</v>
      </c>
      <c r="C35" s="26" t="s">
        <v>14</v>
      </c>
      <c r="D35" s="117" t="s">
        <v>111</v>
      </c>
      <c r="E35" s="44" t="s">
        <v>112</v>
      </c>
      <c r="F35" s="26">
        <v>500</v>
      </c>
      <c r="G35" s="26">
        <f>MAX($G$6:G34)+1</f>
        <v>16</v>
      </c>
      <c r="H35" s="33" t="s">
        <v>14</v>
      </c>
      <c r="I35" s="52" t="s">
        <v>113</v>
      </c>
      <c r="J35" s="52" t="s">
        <v>114</v>
      </c>
      <c r="K35" s="26">
        <v>500</v>
      </c>
      <c r="L35" s="26"/>
    </row>
    <row r="36" s="83" customFormat="1" ht="18.75" spans="1:12">
      <c r="A36" s="26"/>
      <c r="B36" s="26">
        <v>2024</v>
      </c>
      <c r="C36" s="26" t="s">
        <v>14</v>
      </c>
      <c r="D36" s="117"/>
      <c r="E36" s="44"/>
      <c r="F36" s="26">
        <v>70</v>
      </c>
      <c r="G36" s="26">
        <f>MAX($G$6:G35)+1</f>
        <v>17</v>
      </c>
      <c r="H36" s="26" t="s">
        <v>14</v>
      </c>
      <c r="I36" s="52" t="s">
        <v>115</v>
      </c>
      <c r="J36" s="44" t="s">
        <v>116</v>
      </c>
      <c r="K36" s="26">
        <v>238</v>
      </c>
      <c r="L36" s="26"/>
    </row>
    <row r="37" s="84" customFormat="1" ht="56.25" spans="1:12">
      <c r="A37" s="26">
        <f>MAX($A$6:A36)+1</f>
        <v>23</v>
      </c>
      <c r="B37" s="26">
        <v>2024</v>
      </c>
      <c r="C37" s="26" t="s">
        <v>14</v>
      </c>
      <c r="D37" s="117" t="s">
        <v>117</v>
      </c>
      <c r="E37" s="44" t="s">
        <v>118</v>
      </c>
      <c r="F37" s="26">
        <v>168</v>
      </c>
      <c r="G37" s="26"/>
      <c r="H37" s="26" t="s">
        <v>14</v>
      </c>
      <c r="I37" s="52"/>
      <c r="J37" s="44"/>
      <c r="K37" s="26"/>
      <c r="L37" s="26"/>
    </row>
    <row r="38" s="83" customFormat="1" ht="37.5" spans="1:12">
      <c r="A38" s="26">
        <f>MAX($A$6:A37)+1</f>
        <v>24</v>
      </c>
      <c r="B38" s="26">
        <v>2023</v>
      </c>
      <c r="C38" s="26" t="s">
        <v>14</v>
      </c>
      <c r="D38" s="44" t="s">
        <v>117</v>
      </c>
      <c r="E38" s="44" t="s">
        <v>119</v>
      </c>
      <c r="F38" s="26">
        <v>385.59811</v>
      </c>
      <c r="G38" s="26">
        <f>MAX($G$6:G37)+1</f>
        <v>18</v>
      </c>
      <c r="H38" s="26" t="s">
        <v>14</v>
      </c>
      <c r="I38" s="52" t="s">
        <v>120</v>
      </c>
      <c r="J38" s="44" t="s">
        <v>121</v>
      </c>
      <c r="K38" s="26">
        <v>385.59811</v>
      </c>
      <c r="L38" s="26"/>
    </row>
    <row r="39" s="83" customFormat="1" ht="37.5" spans="1:12">
      <c r="A39" s="26">
        <f>MAX($A$6:A38)+1</f>
        <v>25</v>
      </c>
      <c r="B39" s="26">
        <v>2024</v>
      </c>
      <c r="C39" s="26" t="s">
        <v>22</v>
      </c>
      <c r="D39" s="117" t="s">
        <v>122</v>
      </c>
      <c r="E39" s="44" t="s">
        <v>123</v>
      </c>
      <c r="F39" s="26">
        <v>10000</v>
      </c>
      <c r="G39" s="26">
        <f>MAX($G$6:G38)+1</f>
        <v>19</v>
      </c>
      <c r="H39" s="26" t="s">
        <v>22</v>
      </c>
      <c r="I39" s="52" t="s">
        <v>124</v>
      </c>
      <c r="J39" s="52" t="s">
        <v>125</v>
      </c>
      <c r="K39" s="26">
        <v>4800</v>
      </c>
      <c r="L39" s="26"/>
    </row>
    <row r="40" s="83" customFormat="1" ht="37.5" spans="1:12">
      <c r="A40" s="26"/>
      <c r="B40" s="26">
        <v>2024</v>
      </c>
      <c r="C40" s="26" t="s">
        <v>22</v>
      </c>
      <c r="D40" s="117"/>
      <c r="E40" s="44"/>
      <c r="F40" s="26"/>
      <c r="G40" s="26">
        <f>MAX($G$6:G39)+1</f>
        <v>20</v>
      </c>
      <c r="H40" s="26" t="s">
        <v>22</v>
      </c>
      <c r="I40" s="52" t="s">
        <v>126</v>
      </c>
      <c r="J40" s="52" t="s">
        <v>127</v>
      </c>
      <c r="K40" s="26">
        <v>3600</v>
      </c>
      <c r="L40" s="26"/>
    </row>
    <row r="41" s="83" customFormat="1" ht="37.5" spans="1:12">
      <c r="A41" s="26"/>
      <c r="B41" s="26">
        <v>2024</v>
      </c>
      <c r="C41" s="26" t="s">
        <v>22</v>
      </c>
      <c r="D41" s="117"/>
      <c r="E41" s="44"/>
      <c r="F41" s="26"/>
      <c r="G41" s="26">
        <f>MAX($G$6:G40)+1</f>
        <v>21</v>
      </c>
      <c r="H41" s="26" t="s">
        <v>22</v>
      </c>
      <c r="I41" s="52" t="s">
        <v>128</v>
      </c>
      <c r="J41" s="52" t="s">
        <v>129</v>
      </c>
      <c r="K41" s="26">
        <v>500</v>
      </c>
      <c r="L41" s="26"/>
    </row>
    <row r="42" s="83" customFormat="1" ht="37.5" spans="1:12">
      <c r="A42" s="26"/>
      <c r="B42" s="26">
        <v>2024</v>
      </c>
      <c r="C42" s="26" t="s">
        <v>22</v>
      </c>
      <c r="D42" s="117"/>
      <c r="E42" s="44"/>
      <c r="F42" s="26"/>
      <c r="G42" s="26">
        <f>MAX($G$6:G41)+1</f>
        <v>22</v>
      </c>
      <c r="H42" s="26" t="s">
        <v>22</v>
      </c>
      <c r="I42" s="52" t="s">
        <v>130</v>
      </c>
      <c r="J42" s="52" t="s">
        <v>131</v>
      </c>
      <c r="K42" s="26">
        <v>500</v>
      </c>
      <c r="L42" s="26"/>
    </row>
    <row r="43" s="83" customFormat="1" ht="37.5" spans="1:12">
      <c r="A43" s="26"/>
      <c r="B43" s="26">
        <v>2024</v>
      </c>
      <c r="C43" s="26" t="s">
        <v>22</v>
      </c>
      <c r="D43" s="117"/>
      <c r="E43" s="44"/>
      <c r="F43" s="26"/>
      <c r="G43" s="26">
        <f>MAX($G$6:G42)+1</f>
        <v>23</v>
      </c>
      <c r="H43" s="26" t="s">
        <v>22</v>
      </c>
      <c r="I43" s="52" t="s">
        <v>132</v>
      </c>
      <c r="J43" s="52" t="s">
        <v>133</v>
      </c>
      <c r="K43" s="26">
        <v>500</v>
      </c>
      <c r="L43" s="26"/>
    </row>
    <row r="44" s="83" customFormat="1" ht="18.75" spans="1:12">
      <c r="A44" s="26"/>
      <c r="B44" s="26">
        <v>2024</v>
      </c>
      <c r="C44" s="26" t="s">
        <v>22</v>
      </c>
      <c r="D44" s="117"/>
      <c r="E44" s="44"/>
      <c r="F44" s="26"/>
      <c r="G44" s="26">
        <f>MAX($G$6:G43)+1</f>
        <v>24</v>
      </c>
      <c r="H44" s="26" t="s">
        <v>22</v>
      </c>
      <c r="I44" s="52" t="s">
        <v>124</v>
      </c>
      <c r="J44" s="52" t="s">
        <v>134</v>
      </c>
      <c r="K44" s="26">
        <v>100</v>
      </c>
      <c r="L44" s="26"/>
    </row>
    <row r="45" s="83" customFormat="1" ht="18.75" spans="1:12">
      <c r="A45" s="26">
        <f>MAX($A$6:A44)+1</f>
        <v>26</v>
      </c>
      <c r="B45" s="26">
        <v>2024</v>
      </c>
      <c r="C45" s="26" t="s">
        <v>22</v>
      </c>
      <c r="D45" s="117" t="s">
        <v>128</v>
      </c>
      <c r="E45" s="44" t="s">
        <v>135</v>
      </c>
      <c r="F45" s="26">
        <v>1111.31</v>
      </c>
      <c r="G45" s="26"/>
      <c r="H45" s="26" t="s">
        <v>22</v>
      </c>
      <c r="I45" s="52"/>
      <c r="J45" s="52"/>
      <c r="K45" s="26">
        <v>400</v>
      </c>
      <c r="L45" s="26"/>
    </row>
    <row r="46" s="83" customFormat="1" ht="37.5" spans="1:12">
      <c r="A46" s="26"/>
      <c r="B46" s="26">
        <v>2024</v>
      </c>
      <c r="C46" s="26" t="s">
        <v>22</v>
      </c>
      <c r="D46" s="117"/>
      <c r="E46" s="44"/>
      <c r="F46" s="26"/>
      <c r="G46" s="26">
        <f>MAX($G$6:G45)+1</f>
        <v>25</v>
      </c>
      <c r="H46" s="26" t="s">
        <v>22</v>
      </c>
      <c r="I46" s="52" t="s">
        <v>136</v>
      </c>
      <c r="J46" s="52" t="s">
        <v>137</v>
      </c>
      <c r="K46" s="26">
        <v>500</v>
      </c>
      <c r="L46" s="26"/>
    </row>
    <row r="47" s="83" customFormat="1" ht="18.75" spans="1:12">
      <c r="A47" s="26"/>
      <c r="B47" s="26">
        <v>2024</v>
      </c>
      <c r="C47" s="26" t="s">
        <v>22</v>
      </c>
      <c r="D47" s="117"/>
      <c r="E47" s="44"/>
      <c r="F47" s="26"/>
      <c r="G47" s="26">
        <f>MAX($G$6:G46)+1</f>
        <v>26</v>
      </c>
      <c r="H47" s="26" t="s">
        <v>22</v>
      </c>
      <c r="I47" s="52" t="s">
        <v>138</v>
      </c>
      <c r="J47" s="52" t="s">
        <v>139</v>
      </c>
      <c r="K47" s="26">
        <v>211.31</v>
      </c>
      <c r="L47" s="26"/>
    </row>
    <row r="48" s="83" customFormat="1" ht="18.75" spans="1:12">
      <c r="A48" s="26">
        <f>MAX($A$6:A47)+1</f>
        <v>27</v>
      </c>
      <c r="B48" s="26">
        <v>2024</v>
      </c>
      <c r="C48" s="26" t="s">
        <v>22</v>
      </c>
      <c r="D48" s="117" t="s">
        <v>140</v>
      </c>
      <c r="E48" s="44" t="s">
        <v>141</v>
      </c>
      <c r="F48" s="26">
        <v>800</v>
      </c>
      <c r="G48" s="26"/>
      <c r="H48" s="26" t="s">
        <v>22</v>
      </c>
      <c r="I48" s="52"/>
      <c r="J48" s="52"/>
      <c r="K48" s="26">
        <v>288.69</v>
      </c>
      <c r="L48" s="26"/>
    </row>
    <row r="49" s="83" customFormat="1" ht="37.5" spans="1:12">
      <c r="A49" s="26"/>
      <c r="B49" s="26">
        <v>2024</v>
      </c>
      <c r="C49" s="26" t="s">
        <v>22</v>
      </c>
      <c r="D49" s="117"/>
      <c r="E49" s="44"/>
      <c r="F49" s="26"/>
      <c r="G49" s="26">
        <f>MAX($G$6:G48)+1</f>
        <v>27</v>
      </c>
      <c r="H49" s="26" t="s">
        <v>22</v>
      </c>
      <c r="I49" s="52" t="s">
        <v>142</v>
      </c>
      <c r="J49" s="52" t="s">
        <v>143</v>
      </c>
      <c r="K49" s="26">
        <v>500</v>
      </c>
      <c r="L49" s="26"/>
    </row>
    <row r="50" s="83" customFormat="1" ht="18.75" spans="1:12">
      <c r="A50" s="26"/>
      <c r="B50" s="26">
        <v>2024</v>
      </c>
      <c r="C50" s="26" t="s">
        <v>22</v>
      </c>
      <c r="D50" s="117"/>
      <c r="E50" s="44"/>
      <c r="F50" s="26"/>
      <c r="G50" s="26">
        <f>MAX($G$6:G49)+1</f>
        <v>28</v>
      </c>
      <c r="H50" s="26" t="s">
        <v>22</v>
      </c>
      <c r="I50" s="52" t="s">
        <v>128</v>
      </c>
      <c r="J50" s="52" t="s">
        <v>144</v>
      </c>
      <c r="K50" s="26">
        <v>11.31</v>
      </c>
      <c r="L50" s="26"/>
    </row>
    <row r="51" s="83" customFormat="1" ht="18.75" spans="1:12">
      <c r="A51" s="26">
        <f>MAX($A$6:A50)+1</f>
        <v>28</v>
      </c>
      <c r="B51" s="26">
        <v>2024</v>
      </c>
      <c r="C51" s="26" t="s">
        <v>22</v>
      </c>
      <c r="D51" s="117" t="s">
        <v>145</v>
      </c>
      <c r="E51" s="44" t="s">
        <v>146</v>
      </c>
      <c r="F51" s="26">
        <v>461.19</v>
      </c>
      <c r="G51" s="26"/>
      <c r="H51" s="26" t="s">
        <v>22</v>
      </c>
      <c r="I51" s="52"/>
      <c r="J51" s="52"/>
      <c r="K51" s="26">
        <v>461.19</v>
      </c>
      <c r="L51" s="26"/>
    </row>
    <row r="52" s="83" customFormat="1" ht="18.75" spans="1:12">
      <c r="A52" s="26">
        <f>MAX($A$6:A51)+1</f>
        <v>29</v>
      </c>
      <c r="B52" s="26">
        <v>2024</v>
      </c>
      <c r="C52" s="26" t="s">
        <v>22</v>
      </c>
      <c r="D52" s="117" t="s">
        <v>147</v>
      </c>
      <c r="E52" s="44" t="s">
        <v>148</v>
      </c>
      <c r="F52" s="26">
        <v>370.57</v>
      </c>
      <c r="G52" s="26"/>
      <c r="H52" s="26" t="s">
        <v>22</v>
      </c>
      <c r="I52" s="52"/>
      <c r="J52" s="52"/>
      <c r="K52" s="26">
        <v>27.5</v>
      </c>
      <c r="L52" s="26"/>
    </row>
    <row r="53" s="83" customFormat="1" ht="18.75" spans="1:12">
      <c r="A53" s="26"/>
      <c r="B53" s="26">
        <v>2024</v>
      </c>
      <c r="C53" s="26" t="s">
        <v>22</v>
      </c>
      <c r="D53" s="117"/>
      <c r="E53" s="44"/>
      <c r="F53" s="26"/>
      <c r="G53" s="26">
        <f>MAX($G$6:G52)+1</f>
        <v>29</v>
      </c>
      <c r="H53" s="26" t="s">
        <v>22</v>
      </c>
      <c r="I53" s="52" t="s">
        <v>142</v>
      </c>
      <c r="J53" s="52" t="s">
        <v>149</v>
      </c>
      <c r="K53" s="26">
        <v>343.07</v>
      </c>
      <c r="L53" s="26"/>
    </row>
    <row r="54" s="83" customFormat="1" ht="37.5" spans="1:12">
      <c r="A54" s="26">
        <f>MAX($A$6:A53)+1</f>
        <v>30</v>
      </c>
      <c r="B54" s="26">
        <v>2024</v>
      </c>
      <c r="C54" s="26" t="s">
        <v>22</v>
      </c>
      <c r="D54" s="117" t="s">
        <v>128</v>
      </c>
      <c r="E54" s="44" t="s">
        <v>150</v>
      </c>
      <c r="F54" s="26">
        <v>285</v>
      </c>
      <c r="G54" s="26"/>
      <c r="H54" s="26" t="s">
        <v>22</v>
      </c>
      <c r="I54" s="52"/>
      <c r="J54" s="52"/>
      <c r="K54" s="26">
        <v>353.370836</v>
      </c>
      <c r="L54" s="26"/>
    </row>
    <row r="55" s="83" customFormat="1" ht="18.75" spans="1:12">
      <c r="A55" s="26">
        <f>MAX($A$6:A54)+1</f>
        <v>31</v>
      </c>
      <c r="B55" s="26">
        <v>2024</v>
      </c>
      <c r="C55" s="26" t="s">
        <v>22</v>
      </c>
      <c r="D55" s="117" t="s">
        <v>132</v>
      </c>
      <c r="E55" s="44" t="s">
        <v>151</v>
      </c>
      <c r="F55" s="26">
        <v>68.370836</v>
      </c>
      <c r="G55" s="26"/>
      <c r="H55" s="26" t="s">
        <v>22</v>
      </c>
      <c r="I55" s="52"/>
      <c r="J55" s="52"/>
      <c r="K55" s="26"/>
      <c r="L55" s="26"/>
    </row>
    <row r="56" s="83" customFormat="1" ht="37.5" spans="1:12">
      <c r="A56" s="26">
        <f>MAX($A$6:A55)+1</f>
        <v>32</v>
      </c>
      <c r="B56" s="26">
        <v>2024</v>
      </c>
      <c r="C56" s="26" t="s">
        <v>16</v>
      </c>
      <c r="D56" s="117" t="s">
        <v>152</v>
      </c>
      <c r="E56" s="44" t="s">
        <v>153</v>
      </c>
      <c r="F56" s="26">
        <v>500</v>
      </c>
      <c r="G56" s="26">
        <f>MAX($G$6:G55)+1</f>
        <v>30</v>
      </c>
      <c r="H56" s="26" t="s">
        <v>16</v>
      </c>
      <c r="I56" s="128" t="s">
        <v>154</v>
      </c>
      <c r="J56" s="52" t="s">
        <v>155</v>
      </c>
      <c r="K56" s="26">
        <v>500</v>
      </c>
      <c r="L56" s="26"/>
    </row>
    <row r="57" s="83" customFormat="1" ht="37.5" spans="1:12">
      <c r="A57" s="26">
        <f>MAX($A$6:A56)+1</f>
        <v>33</v>
      </c>
      <c r="B57" s="26">
        <v>2023</v>
      </c>
      <c r="C57" s="26" t="s">
        <v>16</v>
      </c>
      <c r="D57" s="117" t="s">
        <v>154</v>
      </c>
      <c r="E57" s="44" t="s">
        <v>156</v>
      </c>
      <c r="F57" s="26">
        <v>900</v>
      </c>
      <c r="G57" s="26">
        <f>MAX($G$6:G56)+1</f>
        <v>31</v>
      </c>
      <c r="H57" s="26" t="s">
        <v>16</v>
      </c>
      <c r="I57" s="128" t="s">
        <v>154</v>
      </c>
      <c r="J57" s="52" t="s">
        <v>157</v>
      </c>
      <c r="K57" s="26">
        <v>900</v>
      </c>
      <c r="L57" s="26"/>
    </row>
    <row r="58" s="83" customFormat="1" ht="18.75" spans="1:12">
      <c r="A58" s="26"/>
      <c r="B58" s="26">
        <v>2023</v>
      </c>
      <c r="C58" s="26" t="s">
        <v>16</v>
      </c>
      <c r="D58" s="117"/>
      <c r="E58" s="44"/>
      <c r="F58" s="26">
        <v>100</v>
      </c>
      <c r="G58" s="26">
        <f>MAX($G$6:G57)+1</f>
        <v>32</v>
      </c>
      <c r="H58" s="26" t="s">
        <v>16</v>
      </c>
      <c r="I58" s="128" t="s">
        <v>158</v>
      </c>
      <c r="J58" s="52" t="s">
        <v>159</v>
      </c>
      <c r="K58" s="26">
        <v>910</v>
      </c>
      <c r="L58" s="26"/>
    </row>
    <row r="59" s="83" customFormat="1" ht="37.5" spans="1:12">
      <c r="A59" s="26">
        <f>MAX($A$6:A58)+1</f>
        <v>34</v>
      </c>
      <c r="B59" s="26">
        <v>2024</v>
      </c>
      <c r="C59" s="26" t="s">
        <v>16</v>
      </c>
      <c r="D59" s="117" t="s">
        <v>160</v>
      </c>
      <c r="E59" s="44" t="s">
        <v>161</v>
      </c>
      <c r="F59" s="26">
        <v>340</v>
      </c>
      <c r="G59" s="26"/>
      <c r="H59" s="26" t="s">
        <v>16</v>
      </c>
      <c r="I59" s="128"/>
      <c r="J59" s="52"/>
      <c r="K59" s="26"/>
      <c r="L59" s="26"/>
    </row>
    <row r="60" s="83" customFormat="1" ht="18.75" spans="1:12">
      <c r="A60" s="26">
        <f>MAX($A$6:A59)+1</f>
        <v>35</v>
      </c>
      <c r="B60" s="26">
        <v>2024</v>
      </c>
      <c r="C60" s="26" t="s">
        <v>16</v>
      </c>
      <c r="D60" s="117" t="s">
        <v>162</v>
      </c>
      <c r="E60" s="44" t="s">
        <v>163</v>
      </c>
      <c r="F60" s="26">
        <v>320</v>
      </c>
      <c r="G60" s="26"/>
      <c r="H60" s="26" t="s">
        <v>16</v>
      </c>
      <c r="I60" s="128"/>
      <c r="J60" s="52"/>
      <c r="K60" s="26"/>
      <c r="L60" s="26"/>
    </row>
    <row r="61" s="83" customFormat="1" ht="18.75" spans="1:12">
      <c r="A61" s="26">
        <f>MAX($A$6:A60)+1</f>
        <v>36</v>
      </c>
      <c r="B61" s="26">
        <v>2024</v>
      </c>
      <c r="C61" s="26" t="s">
        <v>16</v>
      </c>
      <c r="D61" s="117" t="s">
        <v>154</v>
      </c>
      <c r="E61" s="44" t="s">
        <v>164</v>
      </c>
      <c r="F61" s="26">
        <v>150</v>
      </c>
      <c r="G61" s="26"/>
      <c r="H61" s="26" t="s">
        <v>16</v>
      </c>
      <c r="I61" s="128"/>
      <c r="J61" s="52"/>
      <c r="K61" s="26"/>
      <c r="L61" s="26"/>
    </row>
    <row r="62" s="83" customFormat="1" ht="18.75" spans="1:12">
      <c r="A62" s="26">
        <f>MAX($A$6:A61)+1</f>
        <v>37</v>
      </c>
      <c r="B62" s="26">
        <v>2024</v>
      </c>
      <c r="C62" s="26" t="s">
        <v>20</v>
      </c>
      <c r="D62" s="117" t="s">
        <v>165</v>
      </c>
      <c r="E62" s="44" t="s">
        <v>166</v>
      </c>
      <c r="F62" s="26">
        <v>200</v>
      </c>
      <c r="G62" s="118">
        <f>MAX($G$6:G61)+1</f>
        <v>33</v>
      </c>
      <c r="H62" s="118" t="s">
        <v>20</v>
      </c>
      <c r="I62" s="129" t="s">
        <v>167</v>
      </c>
      <c r="J62" s="129" t="s">
        <v>168</v>
      </c>
      <c r="K62" s="118">
        <v>500</v>
      </c>
      <c r="L62" s="118"/>
    </row>
    <row r="63" s="83" customFormat="1" ht="18.75" spans="1:12">
      <c r="A63" s="26"/>
      <c r="B63" s="26">
        <v>2024</v>
      </c>
      <c r="C63" s="26" t="s">
        <v>20</v>
      </c>
      <c r="D63" s="117"/>
      <c r="E63" s="44"/>
      <c r="F63" s="26">
        <v>200</v>
      </c>
      <c r="G63" s="118"/>
      <c r="H63" s="118"/>
      <c r="I63" s="129"/>
      <c r="J63" s="129"/>
      <c r="K63" s="118"/>
      <c r="L63" s="118"/>
    </row>
    <row r="64" s="83" customFormat="1" ht="18.75" spans="1:12">
      <c r="A64" s="26">
        <f>MAX($A$6:A63)+1</f>
        <v>38</v>
      </c>
      <c r="B64" s="26">
        <v>2024</v>
      </c>
      <c r="C64" s="26" t="s">
        <v>20</v>
      </c>
      <c r="D64" s="117" t="s">
        <v>169</v>
      </c>
      <c r="E64" s="44" t="s">
        <v>170</v>
      </c>
      <c r="F64" s="26">
        <v>100</v>
      </c>
      <c r="G64" s="118"/>
      <c r="H64" s="118"/>
      <c r="I64" s="129"/>
      <c r="J64" s="129"/>
      <c r="K64" s="118"/>
      <c r="L64" s="118"/>
    </row>
    <row r="65" s="83" customFormat="1" ht="37.5" spans="1:12">
      <c r="A65" s="26"/>
      <c r="B65" s="26">
        <v>2024</v>
      </c>
      <c r="C65" s="26" t="s">
        <v>20</v>
      </c>
      <c r="D65" s="117"/>
      <c r="E65" s="44"/>
      <c r="F65" s="26">
        <v>500</v>
      </c>
      <c r="G65" s="118">
        <f>MAX($G$6:G64)+1</f>
        <v>34</v>
      </c>
      <c r="H65" s="118" t="s">
        <v>20</v>
      </c>
      <c r="I65" s="129" t="s">
        <v>169</v>
      </c>
      <c r="J65" s="129" t="s">
        <v>171</v>
      </c>
      <c r="K65" s="118">
        <v>500</v>
      </c>
      <c r="L65" s="118"/>
    </row>
    <row r="66" s="83" customFormat="1" ht="37.5" spans="1:12">
      <c r="A66" s="26"/>
      <c r="B66" s="26">
        <v>2024</v>
      </c>
      <c r="C66" s="26" t="s">
        <v>20</v>
      </c>
      <c r="D66" s="117"/>
      <c r="E66" s="44"/>
      <c r="F66" s="26">
        <v>500</v>
      </c>
      <c r="G66" s="118">
        <f>MAX($G$6:G65)+1</f>
        <v>35</v>
      </c>
      <c r="H66" s="118" t="s">
        <v>20</v>
      </c>
      <c r="I66" s="129" t="s">
        <v>169</v>
      </c>
      <c r="J66" s="129" t="s">
        <v>172</v>
      </c>
      <c r="K66" s="118">
        <v>500</v>
      </c>
      <c r="L66" s="118"/>
    </row>
    <row r="67" s="83" customFormat="1" ht="37.5" spans="1:12">
      <c r="A67" s="26">
        <f>MAX($A$6:A66)+1</f>
        <v>39</v>
      </c>
      <c r="B67" s="26">
        <v>2024</v>
      </c>
      <c r="C67" s="26" t="s">
        <v>20</v>
      </c>
      <c r="D67" s="117" t="s">
        <v>165</v>
      </c>
      <c r="E67" s="44" t="s">
        <v>173</v>
      </c>
      <c r="F67" s="26">
        <v>50</v>
      </c>
      <c r="G67" s="118">
        <f>MAX($G$6:G66)+1</f>
        <v>36</v>
      </c>
      <c r="H67" s="118" t="s">
        <v>20</v>
      </c>
      <c r="I67" s="129" t="s">
        <v>174</v>
      </c>
      <c r="J67" s="129" t="s">
        <v>175</v>
      </c>
      <c r="K67" s="118">
        <v>50</v>
      </c>
      <c r="L67" s="118"/>
    </row>
    <row r="68" s="83" customFormat="1" ht="37.5" spans="1:12">
      <c r="A68" s="26">
        <f>MAX($A$6:A67)+1</f>
        <v>40</v>
      </c>
      <c r="B68" s="26">
        <v>2024</v>
      </c>
      <c r="C68" s="26" t="s">
        <v>20</v>
      </c>
      <c r="D68" s="117" t="s">
        <v>169</v>
      </c>
      <c r="E68" s="44" t="s">
        <v>176</v>
      </c>
      <c r="F68" s="26">
        <v>100</v>
      </c>
      <c r="G68" s="118">
        <f>MAX($G$6:G67)+1</f>
        <v>37</v>
      </c>
      <c r="H68" s="118" t="s">
        <v>20</v>
      </c>
      <c r="I68" s="129" t="s">
        <v>174</v>
      </c>
      <c r="J68" s="129" t="s">
        <v>175</v>
      </c>
      <c r="K68" s="118">
        <v>100</v>
      </c>
      <c r="L68" s="118"/>
    </row>
    <row r="69" s="83" customFormat="1" ht="37.5" spans="1:12">
      <c r="A69" s="26">
        <f>MAX($A$6:A68)+1</f>
        <v>41</v>
      </c>
      <c r="B69" s="26">
        <v>2024</v>
      </c>
      <c r="C69" s="26" t="s">
        <v>20</v>
      </c>
      <c r="D69" s="117" t="s">
        <v>177</v>
      </c>
      <c r="E69" s="44" t="s">
        <v>178</v>
      </c>
      <c r="F69" s="26">
        <v>200</v>
      </c>
      <c r="G69" s="118">
        <f>MAX($G$6:G68)+1</f>
        <v>38</v>
      </c>
      <c r="H69" s="118" t="s">
        <v>20</v>
      </c>
      <c r="I69" s="129" t="s">
        <v>174</v>
      </c>
      <c r="J69" s="129" t="s">
        <v>175</v>
      </c>
      <c r="K69" s="118">
        <v>200</v>
      </c>
      <c r="L69" s="118"/>
    </row>
    <row r="70" s="83" customFormat="1" ht="37.5" spans="1:12">
      <c r="A70" s="26">
        <f>MAX($A$6:A69)+1</f>
        <v>42</v>
      </c>
      <c r="B70" s="26">
        <v>2024</v>
      </c>
      <c r="C70" s="26" t="s">
        <v>20</v>
      </c>
      <c r="D70" s="117" t="s">
        <v>179</v>
      </c>
      <c r="E70" s="44" t="s">
        <v>180</v>
      </c>
      <c r="F70" s="26">
        <v>150</v>
      </c>
      <c r="G70" s="118">
        <f>MAX($G$6:G69)+1</f>
        <v>39</v>
      </c>
      <c r="H70" s="118" t="s">
        <v>20</v>
      </c>
      <c r="I70" s="129" t="s">
        <v>174</v>
      </c>
      <c r="J70" s="129" t="s">
        <v>175</v>
      </c>
      <c r="K70" s="118">
        <v>150</v>
      </c>
      <c r="L70" s="118"/>
    </row>
    <row r="71" s="83" customFormat="1" ht="37.5" spans="1:12">
      <c r="A71" s="26">
        <f>MAX($A$6:A70)+1</f>
        <v>43</v>
      </c>
      <c r="B71" s="26">
        <v>2024</v>
      </c>
      <c r="C71" s="26" t="s">
        <v>18</v>
      </c>
      <c r="D71" s="117" t="s">
        <v>181</v>
      </c>
      <c r="E71" s="44" t="s">
        <v>182</v>
      </c>
      <c r="F71" s="26">
        <v>4700</v>
      </c>
      <c r="G71" s="26">
        <f>MAX($G$6:G70)+1</f>
        <v>40</v>
      </c>
      <c r="H71" s="26" t="s">
        <v>18</v>
      </c>
      <c r="I71" s="52" t="s">
        <v>183</v>
      </c>
      <c r="J71" s="52" t="s">
        <v>184</v>
      </c>
      <c r="K71" s="134">
        <v>3700</v>
      </c>
      <c r="L71" s="134"/>
    </row>
    <row r="72" s="83" customFormat="1" ht="18.75" spans="1:12">
      <c r="A72" s="26"/>
      <c r="B72" s="26">
        <v>2024</v>
      </c>
      <c r="C72" s="26" t="s">
        <v>18</v>
      </c>
      <c r="D72" s="117"/>
      <c r="E72" s="44"/>
      <c r="F72" s="26"/>
      <c r="G72" s="26">
        <f>MAX($G$6:G71)+1</f>
        <v>41</v>
      </c>
      <c r="H72" s="26" t="s">
        <v>18</v>
      </c>
      <c r="I72" s="52" t="s">
        <v>185</v>
      </c>
      <c r="J72" s="52" t="s">
        <v>186</v>
      </c>
      <c r="K72" s="26">
        <v>1000</v>
      </c>
      <c r="L72" s="26"/>
    </row>
    <row r="73" s="83" customFormat="1" ht="37.5" spans="1:12">
      <c r="A73" s="26">
        <f>MAX($A$6:A72)+1</f>
        <v>44</v>
      </c>
      <c r="B73" s="26">
        <v>2024</v>
      </c>
      <c r="C73" s="26" t="s">
        <v>18</v>
      </c>
      <c r="D73" s="117" t="s">
        <v>187</v>
      </c>
      <c r="E73" s="44" t="s">
        <v>188</v>
      </c>
      <c r="F73" s="26">
        <v>5000</v>
      </c>
      <c r="G73" s="26">
        <f>MAX($G$6:G72)+1</f>
        <v>42</v>
      </c>
      <c r="H73" s="26" t="s">
        <v>18</v>
      </c>
      <c r="I73" s="52" t="s">
        <v>187</v>
      </c>
      <c r="J73" s="52" t="s">
        <v>189</v>
      </c>
      <c r="K73" s="26">
        <v>1400</v>
      </c>
      <c r="L73" s="26"/>
    </row>
    <row r="74" s="83" customFormat="1" ht="56.25" spans="1:12">
      <c r="A74" s="26"/>
      <c r="B74" s="26">
        <v>2024</v>
      </c>
      <c r="C74" s="26" t="s">
        <v>18</v>
      </c>
      <c r="D74" s="117"/>
      <c r="E74" s="44"/>
      <c r="F74" s="26"/>
      <c r="G74" s="26">
        <f>MAX($G$6:G73)+1</f>
        <v>43</v>
      </c>
      <c r="H74" s="26" t="s">
        <v>18</v>
      </c>
      <c r="I74" s="52" t="s">
        <v>190</v>
      </c>
      <c r="J74" s="52" t="s">
        <v>191</v>
      </c>
      <c r="K74" s="134">
        <v>2000</v>
      </c>
      <c r="L74" s="134"/>
    </row>
    <row r="75" s="83" customFormat="1" ht="56.25" spans="1:12">
      <c r="A75" s="26"/>
      <c r="B75" s="26">
        <v>2024</v>
      </c>
      <c r="C75" s="26" t="s">
        <v>18</v>
      </c>
      <c r="D75" s="117"/>
      <c r="E75" s="44"/>
      <c r="F75" s="26"/>
      <c r="G75" s="26">
        <f>MAX($G$6:G74)+1</f>
        <v>44</v>
      </c>
      <c r="H75" s="26" t="s">
        <v>18</v>
      </c>
      <c r="I75" s="52" t="s">
        <v>192</v>
      </c>
      <c r="J75" s="52" t="s">
        <v>193</v>
      </c>
      <c r="K75" s="26">
        <v>500</v>
      </c>
      <c r="L75" s="26"/>
    </row>
    <row r="76" s="83" customFormat="1" ht="56.25" spans="1:12">
      <c r="A76" s="26"/>
      <c r="B76" s="26">
        <v>2024</v>
      </c>
      <c r="C76" s="26" t="s">
        <v>18</v>
      </c>
      <c r="D76" s="117"/>
      <c r="E76" s="44"/>
      <c r="F76" s="26"/>
      <c r="G76" s="26">
        <f>MAX($G$6:G75)+1</f>
        <v>45</v>
      </c>
      <c r="H76" s="26" t="s">
        <v>18</v>
      </c>
      <c r="I76" s="52" t="s">
        <v>183</v>
      </c>
      <c r="J76" s="52" t="s">
        <v>194</v>
      </c>
      <c r="K76" s="26">
        <v>1100</v>
      </c>
      <c r="L76" s="26"/>
    </row>
    <row r="77" s="83" customFormat="1" ht="56.25" spans="1:12">
      <c r="A77" s="26">
        <f>MAX($A$6:A76)+1</f>
        <v>45</v>
      </c>
      <c r="B77" s="26">
        <v>2024</v>
      </c>
      <c r="C77" s="26" t="s">
        <v>18</v>
      </c>
      <c r="D77" s="117" t="s">
        <v>187</v>
      </c>
      <c r="E77" s="44" t="s">
        <v>195</v>
      </c>
      <c r="F77" s="26">
        <v>6400</v>
      </c>
      <c r="G77" s="26">
        <f>MAX($G$6:G76)+1</f>
        <v>46</v>
      </c>
      <c r="H77" s="26" t="s">
        <v>18</v>
      </c>
      <c r="I77" s="52" t="s">
        <v>196</v>
      </c>
      <c r="J77" s="52" t="s">
        <v>197</v>
      </c>
      <c r="K77" s="26">
        <v>950</v>
      </c>
      <c r="L77" s="26"/>
    </row>
    <row r="78" s="83" customFormat="1" ht="75" spans="1:12">
      <c r="A78" s="26"/>
      <c r="B78" s="26">
        <v>2024</v>
      </c>
      <c r="C78" s="26" t="s">
        <v>18</v>
      </c>
      <c r="D78" s="117"/>
      <c r="E78" s="44"/>
      <c r="F78" s="26"/>
      <c r="G78" s="26">
        <f>MAX($G$6:G77)+1</f>
        <v>47</v>
      </c>
      <c r="H78" s="26" t="s">
        <v>18</v>
      </c>
      <c r="I78" s="52" t="s">
        <v>192</v>
      </c>
      <c r="J78" s="52" t="s">
        <v>198</v>
      </c>
      <c r="K78" s="26">
        <v>2400</v>
      </c>
      <c r="L78" s="26"/>
    </row>
    <row r="79" s="83" customFormat="1" ht="18.75" spans="1:12">
      <c r="A79" s="26"/>
      <c r="B79" s="26">
        <v>2024</v>
      </c>
      <c r="C79" s="26" t="s">
        <v>18</v>
      </c>
      <c r="D79" s="117"/>
      <c r="E79" s="44"/>
      <c r="F79" s="26"/>
      <c r="G79" s="26">
        <f>MAX($G$6:G78)+1</f>
        <v>48</v>
      </c>
      <c r="H79" s="26" t="s">
        <v>18</v>
      </c>
      <c r="I79" s="52" t="s">
        <v>199</v>
      </c>
      <c r="J79" s="52" t="s">
        <v>200</v>
      </c>
      <c r="K79" s="26">
        <v>1250</v>
      </c>
      <c r="L79" s="26"/>
    </row>
    <row r="80" s="83" customFormat="1" ht="37.5" spans="1:12">
      <c r="A80" s="26"/>
      <c r="B80" s="26">
        <v>2024</v>
      </c>
      <c r="C80" s="26" t="s">
        <v>18</v>
      </c>
      <c r="D80" s="117"/>
      <c r="E80" s="44"/>
      <c r="F80" s="26"/>
      <c r="G80" s="26">
        <f>MAX($G$6:G79)+1</f>
        <v>49</v>
      </c>
      <c r="H80" s="26" t="s">
        <v>18</v>
      </c>
      <c r="I80" s="52" t="s">
        <v>199</v>
      </c>
      <c r="J80" s="52" t="s">
        <v>201</v>
      </c>
      <c r="K80" s="26">
        <v>600</v>
      </c>
      <c r="L80" s="26"/>
    </row>
    <row r="81" s="83" customFormat="1" ht="75" spans="1:12">
      <c r="A81" s="26"/>
      <c r="B81" s="26">
        <v>2024</v>
      </c>
      <c r="C81" s="26" t="s">
        <v>18</v>
      </c>
      <c r="D81" s="117"/>
      <c r="E81" s="44"/>
      <c r="F81" s="26"/>
      <c r="G81" s="26">
        <f>MAX($G$6:G80)+1</f>
        <v>50</v>
      </c>
      <c r="H81" s="26" t="s">
        <v>18</v>
      </c>
      <c r="I81" s="52" t="s">
        <v>202</v>
      </c>
      <c r="J81" s="52" t="s">
        <v>203</v>
      </c>
      <c r="K81" s="26">
        <v>1200</v>
      </c>
      <c r="L81" s="26"/>
    </row>
    <row r="82" s="83" customFormat="1" ht="37.5" spans="1:12">
      <c r="A82" s="26">
        <f>MAX($A$6:A81)+1</f>
        <v>46</v>
      </c>
      <c r="B82" s="26">
        <v>2024</v>
      </c>
      <c r="C82" s="26" t="s">
        <v>18</v>
      </c>
      <c r="D82" s="117" t="s">
        <v>187</v>
      </c>
      <c r="E82" s="44" t="s">
        <v>204</v>
      </c>
      <c r="F82" s="26">
        <v>3500</v>
      </c>
      <c r="G82" s="26">
        <f>MAX($G$6:G81)+1</f>
        <v>51</v>
      </c>
      <c r="H82" s="26" t="s">
        <v>18</v>
      </c>
      <c r="I82" s="52" t="s">
        <v>199</v>
      </c>
      <c r="J82" s="52" t="s">
        <v>205</v>
      </c>
      <c r="K82" s="26">
        <v>500</v>
      </c>
      <c r="L82" s="26"/>
    </row>
    <row r="83" s="83" customFormat="1" ht="37.5" spans="1:12">
      <c r="A83" s="26"/>
      <c r="B83" s="26">
        <v>2024</v>
      </c>
      <c r="C83" s="26" t="s">
        <v>18</v>
      </c>
      <c r="D83" s="117"/>
      <c r="E83" s="44"/>
      <c r="F83" s="26"/>
      <c r="G83" s="26">
        <f>MAX($G$6:G82)+1</f>
        <v>52</v>
      </c>
      <c r="H83" s="26" t="s">
        <v>18</v>
      </c>
      <c r="I83" s="52" t="s">
        <v>206</v>
      </c>
      <c r="J83" s="52" t="s">
        <v>207</v>
      </c>
      <c r="K83" s="26">
        <v>1000</v>
      </c>
      <c r="L83" s="26"/>
    </row>
    <row r="84" s="83" customFormat="1" ht="37.5" spans="1:12">
      <c r="A84" s="26"/>
      <c r="B84" s="26">
        <v>2024</v>
      </c>
      <c r="C84" s="26" t="s">
        <v>18</v>
      </c>
      <c r="D84" s="117"/>
      <c r="E84" s="44"/>
      <c r="F84" s="26"/>
      <c r="G84" s="26">
        <f>MAX($G$6:G83)+1</f>
        <v>53</v>
      </c>
      <c r="H84" s="26" t="s">
        <v>18</v>
      </c>
      <c r="I84" s="52" t="s">
        <v>208</v>
      </c>
      <c r="J84" s="52" t="s">
        <v>209</v>
      </c>
      <c r="K84" s="26">
        <v>2000</v>
      </c>
      <c r="L84" s="26"/>
    </row>
    <row r="85" s="83" customFormat="1" ht="37.5" spans="1:12">
      <c r="A85" s="26">
        <f>MAX($A$6:A84)+1</f>
        <v>47</v>
      </c>
      <c r="B85" s="26">
        <v>2024</v>
      </c>
      <c r="C85" s="26" t="s">
        <v>28</v>
      </c>
      <c r="D85" s="117" t="s">
        <v>210</v>
      </c>
      <c r="E85" s="44" t="s">
        <v>211</v>
      </c>
      <c r="F85" s="26">
        <v>577</v>
      </c>
      <c r="G85" s="26">
        <f>MAX($G$6:G84)+1</f>
        <v>54</v>
      </c>
      <c r="H85" s="26" t="s">
        <v>28</v>
      </c>
      <c r="I85" s="52" t="s">
        <v>212</v>
      </c>
      <c r="J85" s="52" t="s">
        <v>213</v>
      </c>
      <c r="K85" s="26">
        <v>577</v>
      </c>
      <c r="L85" s="26"/>
    </row>
    <row r="86" s="83" customFormat="1" ht="37.5" spans="1:12">
      <c r="A86" s="26"/>
      <c r="B86" s="26">
        <v>2024</v>
      </c>
      <c r="C86" s="26" t="s">
        <v>28</v>
      </c>
      <c r="D86" s="117"/>
      <c r="E86" s="44"/>
      <c r="F86" s="26">
        <v>500</v>
      </c>
      <c r="G86" s="26">
        <f>MAX($G$6:G85)+1</f>
        <v>55</v>
      </c>
      <c r="H86" s="26" t="s">
        <v>28</v>
      </c>
      <c r="I86" s="52" t="s">
        <v>214</v>
      </c>
      <c r="J86" s="52" t="s">
        <v>215</v>
      </c>
      <c r="K86" s="26">
        <v>500</v>
      </c>
      <c r="L86" s="26"/>
    </row>
    <row r="87" s="83" customFormat="1" ht="37.5" spans="1:12">
      <c r="A87" s="26">
        <f>MAX($A$6:A86)+1</f>
        <v>48</v>
      </c>
      <c r="B87" s="26">
        <v>2024</v>
      </c>
      <c r="C87" s="26" t="s">
        <v>30</v>
      </c>
      <c r="D87" s="117" t="s">
        <v>216</v>
      </c>
      <c r="E87" s="44" t="s">
        <v>217</v>
      </c>
      <c r="F87" s="26">
        <v>800</v>
      </c>
      <c r="G87" s="26">
        <f>MAX($G$6:G86)+1</f>
        <v>56</v>
      </c>
      <c r="H87" s="33" t="s">
        <v>30</v>
      </c>
      <c r="I87" s="52" t="s">
        <v>218</v>
      </c>
      <c r="J87" s="52" t="s">
        <v>219</v>
      </c>
      <c r="K87" s="26">
        <v>500</v>
      </c>
      <c r="L87" s="26"/>
    </row>
    <row r="88" s="83" customFormat="1" ht="18.75" spans="1:12">
      <c r="A88" s="26"/>
      <c r="B88" s="26">
        <v>2024</v>
      </c>
      <c r="C88" s="26" t="s">
        <v>30</v>
      </c>
      <c r="D88" s="117"/>
      <c r="E88" s="44"/>
      <c r="F88" s="26"/>
      <c r="G88" s="26">
        <f>MAX($G$6:G87)+1</f>
        <v>57</v>
      </c>
      <c r="H88" s="25" t="s">
        <v>30</v>
      </c>
      <c r="I88" s="52" t="s">
        <v>220</v>
      </c>
      <c r="J88" s="52" t="s">
        <v>221</v>
      </c>
      <c r="K88" s="26">
        <v>500</v>
      </c>
      <c r="L88" s="26"/>
    </row>
    <row r="89" s="83" customFormat="1" ht="18.75" spans="1:12">
      <c r="A89" s="26">
        <f>MAX($A$6:A88)+1</f>
        <v>49</v>
      </c>
      <c r="B89" s="26">
        <v>2024</v>
      </c>
      <c r="C89" s="26" t="s">
        <v>30</v>
      </c>
      <c r="D89" s="117" t="s">
        <v>216</v>
      </c>
      <c r="E89" s="44" t="s">
        <v>222</v>
      </c>
      <c r="F89" s="26">
        <v>200</v>
      </c>
      <c r="G89" s="26"/>
      <c r="H89" s="28"/>
      <c r="I89" s="52"/>
      <c r="J89" s="52"/>
      <c r="K89" s="26"/>
      <c r="L89" s="26"/>
    </row>
    <row r="90" s="83" customFormat="1" ht="37.5" spans="1:12">
      <c r="A90" s="26">
        <f>MAX($A$6:A89)+1</f>
        <v>50</v>
      </c>
      <c r="B90" s="26">
        <v>2024</v>
      </c>
      <c r="C90" s="26" t="s">
        <v>30</v>
      </c>
      <c r="D90" s="117" t="s">
        <v>216</v>
      </c>
      <c r="E90" s="44" t="s">
        <v>223</v>
      </c>
      <c r="F90" s="26">
        <v>164.120882</v>
      </c>
      <c r="G90" s="26">
        <f>MAX($G$6:G89)+1</f>
        <v>58</v>
      </c>
      <c r="H90" s="33" t="s">
        <v>30</v>
      </c>
      <c r="I90" s="52" t="s">
        <v>220</v>
      </c>
      <c r="J90" s="52" t="s">
        <v>224</v>
      </c>
      <c r="K90" s="26">
        <v>164.120882</v>
      </c>
      <c r="L90" s="26"/>
    </row>
    <row r="91" s="83" customFormat="1" ht="37.5" spans="1:12">
      <c r="A91" s="26">
        <f>MAX($A$6:A90)+1</f>
        <v>51</v>
      </c>
      <c r="B91" s="26">
        <v>2023</v>
      </c>
      <c r="C91" s="26" t="s">
        <v>24</v>
      </c>
      <c r="D91" s="117" t="s">
        <v>225</v>
      </c>
      <c r="E91" s="44" t="s">
        <v>226</v>
      </c>
      <c r="F91" s="26">
        <v>2963.48</v>
      </c>
      <c r="G91" s="26">
        <f>MAX($G$6:G90)+1</f>
        <v>59</v>
      </c>
      <c r="H91" s="26" t="s">
        <v>24</v>
      </c>
      <c r="I91" s="44" t="s">
        <v>227</v>
      </c>
      <c r="J91" s="44" t="s">
        <v>228</v>
      </c>
      <c r="K91" s="26">
        <v>4623.45</v>
      </c>
      <c r="L91" s="26"/>
    </row>
    <row r="92" s="83" customFormat="1" ht="37.5" spans="1:12">
      <c r="A92" s="26">
        <f>MAX($A$6:A91)+1</f>
        <v>52</v>
      </c>
      <c r="B92" s="26">
        <v>2023</v>
      </c>
      <c r="C92" s="26" t="s">
        <v>24</v>
      </c>
      <c r="D92" s="117" t="s">
        <v>225</v>
      </c>
      <c r="E92" s="44" t="s">
        <v>229</v>
      </c>
      <c r="F92" s="26">
        <v>122.44</v>
      </c>
      <c r="G92" s="26"/>
      <c r="H92" s="26"/>
      <c r="I92" s="44"/>
      <c r="J92" s="44"/>
      <c r="K92" s="26"/>
      <c r="L92" s="26"/>
    </row>
    <row r="93" s="83" customFormat="1" ht="37.5" spans="1:12">
      <c r="A93" s="26">
        <f>MAX($A$6:A92)+1</f>
        <v>53</v>
      </c>
      <c r="B93" s="26">
        <v>2024</v>
      </c>
      <c r="C93" s="26" t="s">
        <v>24</v>
      </c>
      <c r="D93" s="117" t="s">
        <v>225</v>
      </c>
      <c r="E93" s="44" t="s">
        <v>230</v>
      </c>
      <c r="F93" s="26">
        <v>198.12</v>
      </c>
      <c r="G93" s="26"/>
      <c r="H93" s="26"/>
      <c r="I93" s="44"/>
      <c r="J93" s="44"/>
      <c r="K93" s="26"/>
      <c r="L93" s="26"/>
    </row>
    <row r="94" s="83" customFormat="1" ht="37.5" spans="1:12">
      <c r="A94" s="26">
        <f>MAX($A$6:A93)+1</f>
        <v>54</v>
      </c>
      <c r="B94" s="26">
        <v>2024</v>
      </c>
      <c r="C94" s="26" t="s">
        <v>24</v>
      </c>
      <c r="D94" s="117" t="s">
        <v>231</v>
      </c>
      <c r="E94" s="44" t="s">
        <v>232</v>
      </c>
      <c r="F94" s="26">
        <v>254.36</v>
      </c>
      <c r="G94" s="26"/>
      <c r="H94" s="26"/>
      <c r="I94" s="44"/>
      <c r="J94" s="44"/>
      <c r="K94" s="26"/>
      <c r="L94" s="26"/>
    </row>
    <row r="95" s="83" customFormat="1" ht="37.5" spans="1:12">
      <c r="A95" s="26">
        <f>MAX($A$6:A94)+1</f>
        <v>55</v>
      </c>
      <c r="B95" s="26">
        <v>2024</v>
      </c>
      <c r="C95" s="26" t="s">
        <v>24</v>
      </c>
      <c r="D95" s="117" t="s">
        <v>231</v>
      </c>
      <c r="E95" s="44" t="s">
        <v>233</v>
      </c>
      <c r="F95" s="26">
        <v>465</v>
      </c>
      <c r="G95" s="26"/>
      <c r="H95" s="26"/>
      <c r="I95" s="44"/>
      <c r="J95" s="44"/>
      <c r="K95" s="26"/>
      <c r="L95" s="26"/>
    </row>
    <row r="96" s="83" customFormat="1" ht="56.25" spans="1:12">
      <c r="A96" s="26">
        <f>MAX($A$6:A95)+1</f>
        <v>56</v>
      </c>
      <c r="B96" s="26">
        <v>2024</v>
      </c>
      <c r="C96" s="26" t="s">
        <v>24</v>
      </c>
      <c r="D96" s="117" t="s">
        <v>234</v>
      </c>
      <c r="E96" s="44" t="s">
        <v>235</v>
      </c>
      <c r="F96" s="26">
        <v>500</v>
      </c>
      <c r="G96" s="26"/>
      <c r="H96" s="26"/>
      <c r="I96" s="44"/>
      <c r="J96" s="44"/>
      <c r="K96" s="26"/>
      <c r="L96" s="26"/>
    </row>
    <row r="97" s="83" customFormat="1" ht="37.5" spans="1:12">
      <c r="A97" s="26">
        <f>MAX($A$6:A96)+1</f>
        <v>57</v>
      </c>
      <c r="B97" s="26">
        <v>2024</v>
      </c>
      <c r="C97" s="26" t="s">
        <v>24</v>
      </c>
      <c r="D97" s="117" t="s">
        <v>236</v>
      </c>
      <c r="E97" s="44" t="s">
        <v>237</v>
      </c>
      <c r="F97" s="26">
        <v>60.05</v>
      </c>
      <c r="G97" s="26"/>
      <c r="H97" s="26"/>
      <c r="I97" s="44"/>
      <c r="J97" s="44"/>
      <c r="K97" s="26"/>
      <c r="L97" s="26"/>
    </row>
    <row r="98" s="83" customFormat="1" ht="37.5" spans="1:12">
      <c r="A98" s="26">
        <f>MAX($A$6:A97)+1</f>
        <v>58</v>
      </c>
      <c r="B98" s="26">
        <v>2024</v>
      </c>
      <c r="C98" s="26" t="s">
        <v>24</v>
      </c>
      <c r="D98" s="117" t="s">
        <v>238</v>
      </c>
      <c r="E98" s="44" t="s">
        <v>239</v>
      </c>
      <c r="F98" s="26">
        <v>60</v>
      </c>
      <c r="G98" s="26"/>
      <c r="H98" s="26"/>
      <c r="I98" s="44"/>
      <c r="J98" s="44"/>
      <c r="K98" s="26"/>
      <c r="L98" s="26"/>
    </row>
    <row r="99" s="83" customFormat="1" ht="37.5" spans="1:12">
      <c r="A99" s="26">
        <f>MAX($A$6:A98)+1</f>
        <v>59</v>
      </c>
      <c r="B99" s="26">
        <v>2024</v>
      </c>
      <c r="C99" s="26" t="s">
        <v>24</v>
      </c>
      <c r="D99" s="117" t="s">
        <v>238</v>
      </c>
      <c r="E99" s="44" t="s">
        <v>239</v>
      </c>
      <c r="F99" s="26">
        <v>1140</v>
      </c>
      <c r="G99" s="26">
        <f>MAX($G$6:G98)+1</f>
        <v>60</v>
      </c>
      <c r="H99" s="26" t="s">
        <v>24</v>
      </c>
      <c r="I99" s="44" t="s">
        <v>227</v>
      </c>
      <c r="J99" s="44" t="s">
        <v>240</v>
      </c>
      <c r="K99" s="26">
        <v>1740</v>
      </c>
      <c r="L99" s="26"/>
    </row>
    <row r="100" s="83" customFormat="1" ht="37.5" spans="1:12">
      <c r="A100" s="26">
        <f>MAX($A$6:A99)+1</f>
        <v>60</v>
      </c>
      <c r="B100" s="26">
        <v>2024</v>
      </c>
      <c r="C100" s="26" t="s">
        <v>24</v>
      </c>
      <c r="D100" s="117" t="s">
        <v>241</v>
      </c>
      <c r="E100" s="44" t="s">
        <v>242</v>
      </c>
      <c r="F100" s="26">
        <v>600</v>
      </c>
      <c r="G100" s="26"/>
      <c r="H100" s="26"/>
      <c r="I100" s="44"/>
      <c r="J100" s="44"/>
      <c r="K100" s="26"/>
      <c r="L100" s="26"/>
    </row>
    <row r="101" s="83" customFormat="1" ht="37.5" spans="1:12">
      <c r="A101" s="26">
        <f>MAX($A$6:A100)+1</f>
        <v>61</v>
      </c>
      <c r="B101" s="26">
        <v>2024</v>
      </c>
      <c r="C101" s="26" t="s">
        <v>24</v>
      </c>
      <c r="D101" s="117" t="s">
        <v>241</v>
      </c>
      <c r="E101" s="44" t="s">
        <v>242</v>
      </c>
      <c r="F101" s="26">
        <v>1400</v>
      </c>
      <c r="G101" s="26">
        <f>MAX($G$6:G100)+1</f>
        <v>61</v>
      </c>
      <c r="H101" s="33" t="s">
        <v>24</v>
      </c>
      <c r="I101" s="52" t="s">
        <v>231</v>
      </c>
      <c r="J101" s="52" t="s">
        <v>243</v>
      </c>
      <c r="K101" s="26">
        <v>1400</v>
      </c>
      <c r="L101" s="26"/>
    </row>
    <row r="102" s="83" customFormat="1" ht="37.5" spans="1:12">
      <c r="A102" s="26">
        <f>MAX($A$6:A101)+1</f>
        <v>62</v>
      </c>
      <c r="B102" s="26">
        <v>2024</v>
      </c>
      <c r="C102" s="26" t="s">
        <v>24</v>
      </c>
      <c r="D102" s="117" t="s">
        <v>241</v>
      </c>
      <c r="E102" s="44" t="s">
        <v>242</v>
      </c>
      <c r="F102" s="26">
        <v>500</v>
      </c>
      <c r="G102" s="26">
        <f>MAX($G$6:G101)+1</f>
        <v>62</v>
      </c>
      <c r="H102" s="33" t="s">
        <v>24</v>
      </c>
      <c r="I102" s="52" t="s">
        <v>231</v>
      </c>
      <c r="J102" s="52" t="s">
        <v>244</v>
      </c>
      <c r="K102" s="26">
        <v>500</v>
      </c>
      <c r="L102" s="26"/>
    </row>
    <row r="103" s="83" customFormat="1" ht="37.5" spans="1:12">
      <c r="A103" s="26">
        <f>MAX($A$6:A102)+1</f>
        <v>63</v>
      </c>
      <c r="B103" s="26">
        <v>2024</v>
      </c>
      <c r="C103" s="26" t="s">
        <v>32</v>
      </c>
      <c r="D103" s="117" t="s">
        <v>245</v>
      </c>
      <c r="E103" s="44" t="s">
        <v>246</v>
      </c>
      <c r="F103" s="26">
        <v>500</v>
      </c>
      <c r="G103" s="26">
        <f>MAX($G$6:G102)+1</f>
        <v>63</v>
      </c>
      <c r="H103" s="33" t="s">
        <v>32</v>
      </c>
      <c r="I103" s="52" t="s">
        <v>247</v>
      </c>
      <c r="J103" s="52" t="s">
        <v>248</v>
      </c>
      <c r="K103" s="26">
        <v>500</v>
      </c>
      <c r="L103" s="26"/>
    </row>
    <row r="104" s="83" customFormat="1" ht="37.5" spans="1:12">
      <c r="A104" s="24">
        <f>MAX($A$6:A103)+1</f>
        <v>64</v>
      </c>
      <c r="B104" s="24">
        <v>2024</v>
      </c>
      <c r="C104" s="24" t="s">
        <v>34</v>
      </c>
      <c r="D104" s="69" t="s">
        <v>249</v>
      </c>
      <c r="E104" s="56" t="s">
        <v>250</v>
      </c>
      <c r="F104" s="24">
        <v>2800</v>
      </c>
      <c r="G104" s="74">
        <f>MAX($G$6:G103)+1</f>
        <v>64</v>
      </c>
      <c r="H104" s="130" t="s">
        <v>34</v>
      </c>
      <c r="I104" s="76" t="s">
        <v>251</v>
      </c>
      <c r="J104" s="135" t="s">
        <v>252</v>
      </c>
      <c r="K104" s="136">
        <v>800</v>
      </c>
      <c r="L104" s="136"/>
    </row>
    <row r="105" s="83" customFormat="1" ht="18.75" spans="1:12">
      <c r="A105" s="36"/>
      <c r="B105" s="36">
        <v>2024</v>
      </c>
      <c r="C105" s="36"/>
      <c r="D105" s="70"/>
      <c r="E105" s="131"/>
      <c r="F105" s="36"/>
      <c r="G105" s="74">
        <f>MAX($G$6:G104)+1</f>
        <v>65</v>
      </c>
      <c r="H105" s="130" t="s">
        <v>34</v>
      </c>
      <c r="I105" s="76" t="s">
        <v>251</v>
      </c>
      <c r="J105" s="135" t="s">
        <v>253</v>
      </c>
      <c r="K105" s="136">
        <v>800</v>
      </c>
      <c r="L105" s="136"/>
    </row>
    <row r="106" s="83" customFormat="1" ht="18.75" spans="1:12">
      <c r="A106" s="27"/>
      <c r="B106" s="27">
        <v>2024</v>
      </c>
      <c r="C106" s="27"/>
      <c r="D106" s="71"/>
      <c r="E106" s="57"/>
      <c r="F106" s="27"/>
      <c r="G106" s="74">
        <f>MAX($G$6:G105)+1</f>
        <v>66</v>
      </c>
      <c r="H106" s="130" t="s">
        <v>34</v>
      </c>
      <c r="I106" s="137" t="s">
        <v>254</v>
      </c>
      <c r="J106" s="135" t="s">
        <v>255</v>
      </c>
      <c r="K106" s="136">
        <v>1200</v>
      </c>
      <c r="L106" s="136"/>
    </row>
    <row r="107" s="83" customFormat="1" ht="18.75" spans="1:12">
      <c r="A107" s="24">
        <f>MAX($A$6:A106)+1</f>
        <v>65</v>
      </c>
      <c r="B107" s="24">
        <v>2024</v>
      </c>
      <c r="C107" s="24" t="s">
        <v>34</v>
      </c>
      <c r="D107" s="69" t="s">
        <v>256</v>
      </c>
      <c r="E107" s="56" t="s">
        <v>257</v>
      </c>
      <c r="F107" s="24">
        <v>3800</v>
      </c>
      <c r="G107" s="74">
        <f>MAX($G$6:G106)+1</f>
        <v>67</v>
      </c>
      <c r="H107" s="130" t="s">
        <v>34</v>
      </c>
      <c r="I107" s="137" t="s">
        <v>254</v>
      </c>
      <c r="J107" s="135" t="s">
        <v>258</v>
      </c>
      <c r="K107" s="136">
        <v>600</v>
      </c>
      <c r="L107" s="136"/>
    </row>
    <row r="108" s="83" customFormat="1" ht="18.75" spans="1:12">
      <c r="A108" s="36"/>
      <c r="B108" s="36">
        <v>2024</v>
      </c>
      <c r="C108" s="36"/>
      <c r="D108" s="70"/>
      <c r="E108" s="131"/>
      <c r="F108" s="36"/>
      <c r="G108" s="74">
        <f>MAX($G$6:G107)+1</f>
        <v>68</v>
      </c>
      <c r="H108" s="130" t="s">
        <v>34</v>
      </c>
      <c r="I108" s="137" t="s">
        <v>259</v>
      </c>
      <c r="J108" s="135" t="s">
        <v>260</v>
      </c>
      <c r="K108" s="136">
        <v>1300</v>
      </c>
      <c r="L108" s="136"/>
    </row>
    <row r="109" s="83" customFormat="1" ht="37.5" spans="1:12">
      <c r="A109" s="36"/>
      <c r="B109" s="36">
        <v>2024</v>
      </c>
      <c r="C109" s="36"/>
      <c r="D109" s="70"/>
      <c r="E109" s="131"/>
      <c r="F109" s="36"/>
      <c r="G109" s="74">
        <f>MAX($G$6:G108)+1</f>
        <v>69</v>
      </c>
      <c r="H109" s="130" t="s">
        <v>34</v>
      </c>
      <c r="I109" s="137" t="s">
        <v>261</v>
      </c>
      <c r="J109" s="135" t="s">
        <v>262</v>
      </c>
      <c r="K109" s="136">
        <v>500</v>
      </c>
      <c r="L109" s="136"/>
    </row>
    <row r="110" s="83" customFormat="1" ht="56.25" spans="1:12">
      <c r="A110" s="27"/>
      <c r="B110" s="27">
        <v>2024</v>
      </c>
      <c r="C110" s="27"/>
      <c r="D110" s="71"/>
      <c r="E110" s="57"/>
      <c r="F110" s="27"/>
      <c r="G110" s="74">
        <f>MAX($G$6:G109)+1</f>
        <v>70</v>
      </c>
      <c r="H110" s="130" t="s">
        <v>34</v>
      </c>
      <c r="I110" s="137" t="s">
        <v>263</v>
      </c>
      <c r="J110" s="135" t="s">
        <v>264</v>
      </c>
      <c r="K110" s="136">
        <v>1400</v>
      </c>
      <c r="L110" s="136"/>
    </row>
    <row r="111" s="84" customFormat="1" ht="56.25" spans="1:12">
      <c r="A111" s="26">
        <f>MAX($A$6:A110)+1</f>
        <v>66</v>
      </c>
      <c r="B111" s="132">
        <v>2024</v>
      </c>
      <c r="C111" s="132" t="s">
        <v>26</v>
      </c>
      <c r="D111" s="133" t="s">
        <v>265</v>
      </c>
      <c r="E111" s="44" t="s">
        <v>266</v>
      </c>
      <c r="F111" s="26">
        <v>2000</v>
      </c>
      <c r="G111" s="26">
        <f>MAX($G$6:G110)+1</f>
        <v>71</v>
      </c>
      <c r="H111" s="26" t="s">
        <v>32</v>
      </c>
      <c r="I111" s="52" t="s">
        <v>267</v>
      </c>
      <c r="J111" s="76" t="s">
        <v>268</v>
      </c>
      <c r="K111" s="130">
        <v>1000</v>
      </c>
      <c r="L111" s="138" t="s">
        <v>269</v>
      </c>
    </row>
    <row r="112" s="84" customFormat="1" ht="37.5" spans="1:12">
      <c r="A112" s="26"/>
      <c r="B112" s="132">
        <v>2024</v>
      </c>
      <c r="C112" s="132" t="s">
        <v>26</v>
      </c>
      <c r="D112" s="133"/>
      <c r="E112" s="44"/>
      <c r="F112" s="26"/>
      <c r="G112" s="26">
        <f>MAX($G$6:G111)+1</f>
        <v>72</v>
      </c>
      <c r="H112" s="26" t="s">
        <v>32</v>
      </c>
      <c r="I112" s="52" t="s">
        <v>218</v>
      </c>
      <c r="J112" s="73" t="s">
        <v>270</v>
      </c>
      <c r="K112" s="139">
        <v>1000</v>
      </c>
      <c r="L112" s="140"/>
    </row>
    <row r="113" s="84" customFormat="1" ht="37.5" spans="1:12">
      <c r="A113" s="26">
        <f>MAX($A$6:A112)+1</f>
        <v>67</v>
      </c>
      <c r="B113" s="132">
        <v>2024</v>
      </c>
      <c r="C113" s="132" t="s">
        <v>26</v>
      </c>
      <c r="D113" s="133" t="s">
        <v>271</v>
      </c>
      <c r="E113" s="44" t="s">
        <v>272</v>
      </c>
      <c r="F113" s="26">
        <v>1000</v>
      </c>
      <c r="G113" s="26">
        <f>MAX($G$6:G112)+1</f>
        <v>73</v>
      </c>
      <c r="H113" s="26" t="s">
        <v>32</v>
      </c>
      <c r="I113" s="52" t="s">
        <v>267</v>
      </c>
      <c r="J113" s="76" t="s">
        <v>273</v>
      </c>
      <c r="K113" s="130">
        <v>500</v>
      </c>
      <c r="L113" s="140"/>
    </row>
    <row r="114" s="84" customFormat="1" ht="37.5" spans="1:12">
      <c r="A114" s="26"/>
      <c r="B114" s="132">
        <v>2024</v>
      </c>
      <c r="C114" s="132" t="s">
        <v>26</v>
      </c>
      <c r="D114" s="133"/>
      <c r="E114" s="44"/>
      <c r="F114" s="26"/>
      <c r="G114" s="26">
        <f>MAX($G$6:G113)+1</f>
        <v>74</v>
      </c>
      <c r="H114" s="26" t="s">
        <v>32</v>
      </c>
      <c r="I114" s="52" t="s">
        <v>218</v>
      </c>
      <c r="J114" s="73" t="s">
        <v>274</v>
      </c>
      <c r="K114" s="33">
        <v>500</v>
      </c>
      <c r="L114" s="140"/>
    </row>
    <row r="115" s="84" customFormat="1" ht="37.5" spans="1:12">
      <c r="A115" s="26">
        <f>MAX($A$6:A114)+1</f>
        <v>68</v>
      </c>
      <c r="B115" s="132">
        <v>2024</v>
      </c>
      <c r="C115" s="132" t="s">
        <v>26</v>
      </c>
      <c r="D115" s="133" t="s">
        <v>275</v>
      </c>
      <c r="E115" s="44" t="s">
        <v>276</v>
      </c>
      <c r="F115" s="26">
        <v>500</v>
      </c>
      <c r="G115" s="26">
        <f>MAX($G$6:G114)+1</f>
        <v>75</v>
      </c>
      <c r="H115" s="26" t="s">
        <v>32</v>
      </c>
      <c r="I115" s="52" t="s">
        <v>247</v>
      </c>
      <c r="J115" s="73" t="s">
        <v>248</v>
      </c>
      <c r="K115" s="141">
        <v>500</v>
      </c>
      <c r="L115" s="140"/>
    </row>
    <row r="116" s="84" customFormat="1" ht="18.75" spans="1:12">
      <c r="A116" s="26"/>
      <c r="B116" s="132">
        <v>2024</v>
      </c>
      <c r="C116" s="132" t="s">
        <v>26</v>
      </c>
      <c r="D116" s="133"/>
      <c r="E116" s="44"/>
      <c r="F116" s="26">
        <v>260</v>
      </c>
      <c r="G116" s="26">
        <f>MAX($G$6:G115)+1</f>
        <v>76</v>
      </c>
      <c r="H116" s="26" t="s">
        <v>32</v>
      </c>
      <c r="I116" s="52" t="s">
        <v>254</v>
      </c>
      <c r="J116" s="142" t="s">
        <v>277</v>
      </c>
      <c r="K116" s="143">
        <v>500</v>
      </c>
      <c r="L116" s="140"/>
    </row>
    <row r="117" s="84" customFormat="1" ht="37.5" spans="1:12">
      <c r="A117" s="26">
        <f>MAX($A$6:A116)+1</f>
        <v>69</v>
      </c>
      <c r="B117" s="132">
        <v>2024</v>
      </c>
      <c r="C117" s="132" t="s">
        <v>26</v>
      </c>
      <c r="D117" s="133" t="s">
        <v>278</v>
      </c>
      <c r="E117" s="44" t="s">
        <v>279</v>
      </c>
      <c r="F117" s="26">
        <v>240</v>
      </c>
      <c r="G117" s="26"/>
      <c r="H117" s="26"/>
      <c r="I117" s="52"/>
      <c r="J117" s="142"/>
      <c r="K117" s="143"/>
      <c r="L117" s="144"/>
    </row>
  </sheetData>
  <mergeCells count="208">
    <mergeCell ref="A1:E1"/>
    <mergeCell ref="A2:L2"/>
    <mergeCell ref="A3:J3"/>
    <mergeCell ref="A4:F4"/>
    <mergeCell ref="G4:L4"/>
    <mergeCell ref="A12:A15"/>
    <mergeCell ref="A29:A30"/>
    <mergeCell ref="A31:A34"/>
    <mergeCell ref="A35:A36"/>
    <mergeCell ref="A39:A44"/>
    <mergeCell ref="A45:A47"/>
    <mergeCell ref="A48:A50"/>
    <mergeCell ref="A52:A53"/>
    <mergeCell ref="A57:A58"/>
    <mergeCell ref="A62:A63"/>
    <mergeCell ref="A64:A66"/>
    <mergeCell ref="A71:A72"/>
    <mergeCell ref="A73:A76"/>
    <mergeCell ref="A77:A81"/>
    <mergeCell ref="A82:A84"/>
    <mergeCell ref="A85:A86"/>
    <mergeCell ref="A87:A88"/>
    <mergeCell ref="A104:A106"/>
    <mergeCell ref="A107:A110"/>
    <mergeCell ref="A111:A112"/>
    <mergeCell ref="A113:A114"/>
    <mergeCell ref="A115:A116"/>
    <mergeCell ref="B12:B15"/>
    <mergeCell ref="B29:B30"/>
    <mergeCell ref="B31:B34"/>
    <mergeCell ref="B35:B36"/>
    <mergeCell ref="B39:B44"/>
    <mergeCell ref="B45:B47"/>
    <mergeCell ref="B48:B50"/>
    <mergeCell ref="B52:B53"/>
    <mergeCell ref="B57:B58"/>
    <mergeCell ref="B62:B63"/>
    <mergeCell ref="B64:B66"/>
    <mergeCell ref="B71:B72"/>
    <mergeCell ref="B73:B76"/>
    <mergeCell ref="B77:B81"/>
    <mergeCell ref="B82:B84"/>
    <mergeCell ref="B85:B86"/>
    <mergeCell ref="B87:B88"/>
    <mergeCell ref="B104:B106"/>
    <mergeCell ref="B107:B110"/>
    <mergeCell ref="B111:B112"/>
    <mergeCell ref="B113:B114"/>
    <mergeCell ref="B115:B116"/>
    <mergeCell ref="C12:C15"/>
    <mergeCell ref="C29:C30"/>
    <mergeCell ref="C31:C34"/>
    <mergeCell ref="C35:C36"/>
    <mergeCell ref="C39:C44"/>
    <mergeCell ref="C45:C47"/>
    <mergeCell ref="C48:C50"/>
    <mergeCell ref="C52:C53"/>
    <mergeCell ref="C57:C58"/>
    <mergeCell ref="C62:C63"/>
    <mergeCell ref="C64:C66"/>
    <mergeCell ref="C71:C72"/>
    <mergeCell ref="C73:C76"/>
    <mergeCell ref="C77:C81"/>
    <mergeCell ref="C82:C84"/>
    <mergeCell ref="C85:C86"/>
    <mergeCell ref="C87:C88"/>
    <mergeCell ref="C104:C106"/>
    <mergeCell ref="C107:C110"/>
    <mergeCell ref="C111:C112"/>
    <mergeCell ref="C113:C114"/>
    <mergeCell ref="C115:C116"/>
    <mergeCell ref="D12:D15"/>
    <mergeCell ref="D29:D30"/>
    <mergeCell ref="D31:D34"/>
    <mergeCell ref="D35:D36"/>
    <mergeCell ref="D39:D44"/>
    <mergeCell ref="D45:D47"/>
    <mergeCell ref="D48:D50"/>
    <mergeCell ref="D52:D53"/>
    <mergeCell ref="D57:D58"/>
    <mergeCell ref="D62:D63"/>
    <mergeCell ref="D64:D66"/>
    <mergeCell ref="D71:D72"/>
    <mergeCell ref="D73:D76"/>
    <mergeCell ref="D77:D81"/>
    <mergeCell ref="D82:D84"/>
    <mergeCell ref="D85:D86"/>
    <mergeCell ref="D87:D88"/>
    <mergeCell ref="D104:D106"/>
    <mergeCell ref="D107:D110"/>
    <mergeCell ref="D111:D112"/>
    <mergeCell ref="D113:D114"/>
    <mergeCell ref="D115:D116"/>
    <mergeCell ref="E12:E15"/>
    <mergeCell ref="E29:E30"/>
    <mergeCell ref="E31:E34"/>
    <mergeCell ref="E35:E36"/>
    <mergeCell ref="E39:E44"/>
    <mergeCell ref="E45:E47"/>
    <mergeCell ref="E48:E50"/>
    <mergeCell ref="E52:E53"/>
    <mergeCell ref="E57:E58"/>
    <mergeCell ref="E62:E63"/>
    <mergeCell ref="E64:E66"/>
    <mergeCell ref="E71:E72"/>
    <mergeCell ref="E73:E76"/>
    <mergeCell ref="E77:E81"/>
    <mergeCell ref="E82:E84"/>
    <mergeCell ref="E85:E86"/>
    <mergeCell ref="E87:E88"/>
    <mergeCell ref="E104:E106"/>
    <mergeCell ref="E107:E110"/>
    <mergeCell ref="E111:E112"/>
    <mergeCell ref="E113:E114"/>
    <mergeCell ref="E115:E116"/>
    <mergeCell ref="F29:F30"/>
    <mergeCell ref="F31:F34"/>
    <mergeCell ref="F39:F44"/>
    <mergeCell ref="F45:F47"/>
    <mergeCell ref="F48:F50"/>
    <mergeCell ref="F52:F53"/>
    <mergeCell ref="F71:F72"/>
    <mergeCell ref="F73:F76"/>
    <mergeCell ref="F77:F81"/>
    <mergeCell ref="F82:F84"/>
    <mergeCell ref="F87:F88"/>
    <mergeCell ref="F104:F106"/>
    <mergeCell ref="F107:F110"/>
    <mergeCell ref="F111:F112"/>
    <mergeCell ref="F113:F114"/>
    <mergeCell ref="G7:G12"/>
    <mergeCell ref="G17:G22"/>
    <mergeCell ref="G24:G27"/>
    <mergeCell ref="G36:G37"/>
    <mergeCell ref="G44:G45"/>
    <mergeCell ref="G47:G48"/>
    <mergeCell ref="G50:G52"/>
    <mergeCell ref="G53:G55"/>
    <mergeCell ref="G58:G61"/>
    <mergeCell ref="G62:G64"/>
    <mergeCell ref="G88:G89"/>
    <mergeCell ref="G91:G98"/>
    <mergeCell ref="G99:G100"/>
    <mergeCell ref="G116:G117"/>
    <mergeCell ref="H7:H12"/>
    <mergeCell ref="H17:H22"/>
    <mergeCell ref="H24:H27"/>
    <mergeCell ref="H36:H37"/>
    <mergeCell ref="H44:H45"/>
    <mergeCell ref="H47:H48"/>
    <mergeCell ref="H50:H52"/>
    <mergeCell ref="H53:H55"/>
    <mergeCell ref="H58:H61"/>
    <mergeCell ref="H62:H64"/>
    <mergeCell ref="H88:H89"/>
    <mergeCell ref="H91:H98"/>
    <mergeCell ref="H99:H100"/>
    <mergeCell ref="H116:H117"/>
    <mergeCell ref="I7:I12"/>
    <mergeCell ref="I17:I22"/>
    <mergeCell ref="I24:I27"/>
    <mergeCell ref="I36:I37"/>
    <mergeCell ref="I44:I45"/>
    <mergeCell ref="I47:I48"/>
    <mergeCell ref="I50:I52"/>
    <mergeCell ref="I53:I55"/>
    <mergeCell ref="I58:I61"/>
    <mergeCell ref="I62:I64"/>
    <mergeCell ref="I88:I89"/>
    <mergeCell ref="I91:I98"/>
    <mergeCell ref="I99:I100"/>
    <mergeCell ref="I116:I117"/>
    <mergeCell ref="J7:J12"/>
    <mergeCell ref="J17:J22"/>
    <mergeCell ref="J24:J27"/>
    <mergeCell ref="J36:J37"/>
    <mergeCell ref="J44:J45"/>
    <mergeCell ref="J47:J48"/>
    <mergeCell ref="J50:J52"/>
    <mergeCell ref="J53:J55"/>
    <mergeCell ref="J58:J61"/>
    <mergeCell ref="J62:J64"/>
    <mergeCell ref="J88:J89"/>
    <mergeCell ref="J91:J98"/>
    <mergeCell ref="J99:J100"/>
    <mergeCell ref="J116:J117"/>
    <mergeCell ref="K7:K12"/>
    <mergeCell ref="K17:K22"/>
    <mergeCell ref="K24:K27"/>
    <mergeCell ref="K36:K37"/>
    <mergeCell ref="K54:K55"/>
    <mergeCell ref="K58:K61"/>
    <mergeCell ref="K62:K64"/>
    <mergeCell ref="K88:K89"/>
    <mergeCell ref="K91:K98"/>
    <mergeCell ref="K99:K100"/>
    <mergeCell ref="K116:K117"/>
    <mergeCell ref="L7:L12"/>
    <mergeCell ref="L17:L22"/>
    <mergeCell ref="L24:L27"/>
    <mergeCell ref="L36:L37"/>
    <mergeCell ref="L54:L55"/>
    <mergeCell ref="L58:L61"/>
    <mergeCell ref="L62:L64"/>
    <mergeCell ref="L88:L89"/>
    <mergeCell ref="L91:L98"/>
    <mergeCell ref="L99:L100"/>
    <mergeCell ref="L111:L117"/>
  </mergeCells>
  <pageMargins left="0.468055555555556" right="0.389583333333333" top="1" bottom="1" header="0.511805555555556" footer="0.511805555555556"/>
  <pageSetup paperSize="9" scale="53" fitToHeight="0" orientation="landscape" horizontalDpi="600"/>
  <headerFooter alignWithMargins="0" scaleWithDoc="0">
    <oddFooter>&amp;C第 &amp;P 页，共 &amp;N 页</oddFooter>
  </headerFooter>
  <rowBreaks count="6" manualBreakCount="6">
    <brk id="15" max="11" man="1"/>
    <brk id="117" max="16383" man="1"/>
    <brk id="117" max="16383" man="1"/>
    <brk id="117" max="16383" man="1"/>
    <brk id="117" max="11" man="1"/>
    <brk id="160"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57"/>
  <sheetViews>
    <sheetView view="pageBreakPreview" zoomScale="70" zoomScaleNormal="70" zoomScaleSheetLayoutView="70" topLeftCell="A9" workbookViewId="0">
      <selection activeCell="L20" sqref="L20"/>
    </sheetView>
  </sheetViews>
  <sheetFormatPr defaultColWidth="9" defaultRowHeight="14.25"/>
  <cols>
    <col min="1" max="1" width="6.625" style="4" customWidth="1"/>
    <col min="2" max="2" width="11.5916666666667" style="4" customWidth="1"/>
    <col min="3" max="3" width="11.1333333333333" style="4" customWidth="1"/>
    <col min="4" max="4" width="21.5833333333333" style="4" customWidth="1"/>
    <col min="5" max="5" width="31.3583333333333" style="6" customWidth="1"/>
    <col min="6" max="6" width="24" style="7" customWidth="1"/>
    <col min="7" max="7" width="6.58333333333333" style="4" customWidth="1"/>
    <col min="8" max="8" width="9.76666666666667" style="7" customWidth="1"/>
    <col min="9" max="9" width="21.5916666666667" style="7" customWidth="1"/>
    <col min="10" max="10" width="29.5416666666667" style="8" customWidth="1"/>
    <col min="11" max="11" width="24" style="7" customWidth="1"/>
    <col min="12" max="12" width="37.85" style="4" customWidth="1"/>
    <col min="13" max="13" width="13.4" style="4" customWidth="1"/>
    <col min="14" max="16384" width="9" style="4"/>
  </cols>
  <sheetData>
    <row r="1" ht="25.5" spans="1:12">
      <c r="A1" s="9" t="s">
        <v>280</v>
      </c>
      <c r="B1" s="9"/>
      <c r="C1" s="9"/>
      <c r="D1" s="9"/>
      <c r="E1" s="9"/>
      <c r="F1" s="9"/>
      <c r="G1" s="9"/>
      <c r="H1" s="9"/>
      <c r="I1" s="9"/>
      <c r="J1" s="9"/>
      <c r="K1" s="9"/>
      <c r="L1" s="9"/>
    </row>
    <row r="2" ht="25.5" spans="1:12">
      <c r="A2" s="10" t="s">
        <v>281</v>
      </c>
      <c r="B2" s="10"/>
      <c r="C2" s="10"/>
      <c r="D2" s="10"/>
      <c r="E2" s="10"/>
      <c r="F2" s="10"/>
      <c r="G2" s="10"/>
      <c r="H2" s="10"/>
      <c r="I2" s="10"/>
      <c r="J2" s="10"/>
      <c r="K2" s="10"/>
      <c r="L2" s="10"/>
    </row>
    <row r="3" ht="22" customHeight="1" spans="5:11">
      <c r="E3" s="4"/>
      <c r="F3" s="4"/>
      <c r="H3" s="4"/>
      <c r="I3" s="4"/>
      <c r="J3" s="4"/>
      <c r="K3" s="4" t="s">
        <v>2</v>
      </c>
    </row>
    <row r="4" s="1" customFormat="1" ht="25" customHeight="1" spans="1:12">
      <c r="A4" s="11" t="s">
        <v>39</v>
      </c>
      <c r="B4" s="12"/>
      <c r="C4" s="12"/>
      <c r="D4" s="12"/>
      <c r="E4" s="13"/>
      <c r="F4" s="14"/>
      <c r="G4" s="15" t="s">
        <v>40</v>
      </c>
      <c r="H4" s="15"/>
      <c r="I4" s="15"/>
      <c r="J4" s="15"/>
      <c r="K4" s="15"/>
      <c r="L4" s="15"/>
    </row>
    <row r="5" s="2" customFormat="1" ht="38" customHeight="1" spans="1:12">
      <c r="A5" s="15" t="s">
        <v>41</v>
      </c>
      <c r="B5" s="15" t="s">
        <v>42</v>
      </c>
      <c r="C5" s="15" t="s">
        <v>3</v>
      </c>
      <c r="D5" s="15" t="s">
        <v>43</v>
      </c>
      <c r="E5" s="15" t="s">
        <v>44</v>
      </c>
      <c r="F5" s="16" t="s">
        <v>45</v>
      </c>
      <c r="G5" s="17" t="s">
        <v>41</v>
      </c>
      <c r="H5" s="18" t="s">
        <v>3</v>
      </c>
      <c r="I5" s="17" t="s">
        <v>43</v>
      </c>
      <c r="J5" s="18" t="s">
        <v>44</v>
      </c>
      <c r="K5" s="18" t="s">
        <v>46</v>
      </c>
      <c r="L5" s="18" t="s">
        <v>7</v>
      </c>
    </row>
    <row r="6" s="3" customFormat="1" ht="36" customHeight="1" spans="1:12">
      <c r="A6" s="19"/>
      <c r="B6" s="19"/>
      <c r="C6" s="19"/>
      <c r="D6" s="19"/>
      <c r="E6" s="19" t="s">
        <v>4</v>
      </c>
      <c r="F6" s="20">
        <f>SUBTOTAL(9,F7:F157)</f>
        <v>287963.256865</v>
      </c>
      <c r="G6" s="19"/>
      <c r="H6" s="21"/>
      <c r="I6" s="21"/>
      <c r="J6" s="21" t="s">
        <v>4</v>
      </c>
      <c r="K6" s="20">
        <f>SUBTOTAL(9,K7:K157)</f>
        <v>287963.256865</v>
      </c>
      <c r="L6" s="20"/>
    </row>
    <row r="7" s="4" customFormat="1" ht="37.5" spans="1:12">
      <c r="A7" s="22">
        <f>MAX($A6:A$6)+1</f>
        <v>1</v>
      </c>
      <c r="B7" s="22">
        <v>2024</v>
      </c>
      <c r="C7" s="22" t="s">
        <v>8</v>
      </c>
      <c r="D7" s="22" t="s">
        <v>282</v>
      </c>
      <c r="E7" s="23" t="s">
        <v>283</v>
      </c>
      <c r="F7" s="24">
        <v>12000</v>
      </c>
      <c r="G7" s="24">
        <f>MAX($G6:G$6)+1</f>
        <v>1</v>
      </c>
      <c r="H7" s="25" t="s">
        <v>8</v>
      </c>
      <c r="I7" s="22" t="s">
        <v>282</v>
      </c>
      <c r="J7" s="58" t="s">
        <v>284</v>
      </c>
      <c r="K7" s="24">
        <v>15000</v>
      </c>
      <c r="L7" s="59" t="s">
        <v>285</v>
      </c>
    </row>
    <row r="8" s="4" customFormat="1" ht="34" customHeight="1" spans="1:12">
      <c r="A8" s="22">
        <f>MAX($A$6:A7)+1</f>
        <v>2</v>
      </c>
      <c r="B8" s="22">
        <v>2024</v>
      </c>
      <c r="C8" s="22" t="s">
        <v>8</v>
      </c>
      <c r="D8" s="22" t="s">
        <v>282</v>
      </c>
      <c r="E8" s="23" t="s">
        <v>286</v>
      </c>
      <c r="F8" s="26">
        <v>3000</v>
      </c>
      <c r="G8" s="27"/>
      <c r="H8" s="28"/>
      <c r="I8" s="29"/>
      <c r="J8" s="60"/>
      <c r="K8" s="27"/>
      <c r="L8" s="61"/>
    </row>
    <row r="9" s="4" customFormat="1" ht="27" customHeight="1" spans="1:12">
      <c r="A9" s="29"/>
      <c r="B9" s="29"/>
      <c r="C9" s="29"/>
      <c r="D9" s="29"/>
      <c r="E9" s="30"/>
      <c r="F9" s="26">
        <v>3500</v>
      </c>
      <c r="G9" s="24">
        <f>MAX($G$6:G8)+1</f>
        <v>2</v>
      </c>
      <c r="H9" s="25" t="s">
        <v>8</v>
      </c>
      <c r="I9" s="22" t="s">
        <v>282</v>
      </c>
      <c r="J9" s="58" t="s">
        <v>287</v>
      </c>
      <c r="K9" s="24">
        <v>5500</v>
      </c>
      <c r="L9" s="61"/>
    </row>
    <row r="10" s="4" customFormat="1" ht="36" customHeight="1" spans="1:12">
      <c r="A10" s="22">
        <f>MAX($A$6:A9)+1</f>
        <v>3</v>
      </c>
      <c r="B10" s="22">
        <v>2024</v>
      </c>
      <c r="C10" s="22" t="s">
        <v>8</v>
      </c>
      <c r="D10" s="22" t="s">
        <v>282</v>
      </c>
      <c r="E10" s="23" t="s">
        <v>288</v>
      </c>
      <c r="F10" s="26">
        <v>2000</v>
      </c>
      <c r="G10" s="27"/>
      <c r="H10" s="28"/>
      <c r="I10" s="29"/>
      <c r="J10" s="60"/>
      <c r="K10" s="27"/>
      <c r="L10" s="61"/>
    </row>
    <row r="11" s="4" customFormat="1" ht="51" customHeight="1" spans="1:12">
      <c r="A11" s="31"/>
      <c r="B11" s="31"/>
      <c r="C11" s="31"/>
      <c r="D11" s="31"/>
      <c r="E11" s="32"/>
      <c r="F11" s="26">
        <v>2500</v>
      </c>
      <c r="G11" s="26">
        <f>MAX($G$6:G10)+1</f>
        <v>3</v>
      </c>
      <c r="H11" s="33" t="s">
        <v>8</v>
      </c>
      <c r="I11" s="35" t="s">
        <v>282</v>
      </c>
      <c r="J11" s="52" t="s">
        <v>289</v>
      </c>
      <c r="K11" s="26">
        <v>2500</v>
      </c>
      <c r="L11" s="61"/>
    </row>
    <row r="12" s="4" customFormat="1" ht="28" customHeight="1" spans="1:12">
      <c r="A12" s="29"/>
      <c r="B12" s="29"/>
      <c r="C12" s="29"/>
      <c r="D12" s="29"/>
      <c r="E12" s="30"/>
      <c r="F12" s="26">
        <v>1800</v>
      </c>
      <c r="G12" s="24">
        <f>MAX($G$6:G11)+1</f>
        <v>4</v>
      </c>
      <c r="H12" s="25" t="s">
        <v>8</v>
      </c>
      <c r="I12" s="22" t="s">
        <v>282</v>
      </c>
      <c r="J12" s="58" t="s">
        <v>290</v>
      </c>
      <c r="K12" s="24">
        <v>2000</v>
      </c>
      <c r="L12" s="61"/>
    </row>
    <row r="13" s="4" customFormat="1" ht="37.5" spans="1:12">
      <c r="A13" s="34">
        <f>MAX($A$6:A12)+1</f>
        <v>4</v>
      </c>
      <c r="B13" s="34">
        <v>2024</v>
      </c>
      <c r="C13" s="34" t="s">
        <v>8</v>
      </c>
      <c r="D13" s="35" t="s">
        <v>282</v>
      </c>
      <c r="E13" s="35" t="s">
        <v>291</v>
      </c>
      <c r="F13" s="26">
        <v>200</v>
      </c>
      <c r="G13" s="27"/>
      <c r="H13" s="28"/>
      <c r="I13" s="29"/>
      <c r="J13" s="60"/>
      <c r="K13" s="27"/>
      <c r="L13" s="61"/>
    </row>
    <row r="14" s="4" customFormat="1" ht="37.5" spans="1:12">
      <c r="A14" s="34">
        <f>MAX($A$6:A13)+1</f>
        <v>5</v>
      </c>
      <c r="B14" s="34">
        <v>2024</v>
      </c>
      <c r="C14" s="34" t="s">
        <v>8</v>
      </c>
      <c r="D14" s="35" t="s">
        <v>282</v>
      </c>
      <c r="E14" s="35" t="s">
        <v>292</v>
      </c>
      <c r="F14" s="26">
        <v>300</v>
      </c>
      <c r="G14" s="24">
        <f>MAX($G$6:G13)+1</f>
        <v>5</v>
      </c>
      <c r="H14" s="25" t="s">
        <v>8</v>
      </c>
      <c r="I14" s="22" t="s">
        <v>282</v>
      </c>
      <c r="J14" s="58" t="s">
        <v>293</v>
      </c>
      <c r="K14" s="24">
        <v>3000</v>
      </c>
      <c r="L14" s="61"/>
    </row>
    <row r="15" s="4" customFormat="1" ht="37.5" spans="1:12">
      <c r="A15" s="34">
        <f>MAX($A$6:A14)+1</f>
        <v>6</v>
      </c>
      <c r="B15" s="34">
        <v>2024</v>
      </c>
      <c r="C15" s="34" t="s">
        <v>8</v>
      </c>
      <c r="D15" s="35" t="s">
        <v>282</v>
      </c>
      <c r="E15" s="35" t="s">
        <v>294</v>
      </c>
      <c r="F15" s="26">
        <v>1500</v>
      </c>
      <c r="G15" s="36"/>
      <c r="H15" s="37"/>
      <c r="I15" s="31"/>
      <c r="J15" s="62"/>
      <c r="K15" s="36"/>
      <c r="L15" s="61"/>
    </row>
    <row r="16" s="4" customFormat="1" ht="37.5" spans="1:12">
      <c r="A16" s="34">
        <f>MAX($A$6:A15)+1</f>
        <v>7</v>
      </c>
      <c r="B16" s="34">
        <v>2024</v>
      </c>
      <c r="C16" s="34" t="s">
        <v>8</v>
      </c>
      <c r="D16" s="35" t="s">
        <v>282</v>
      </c>
      <c r="E16" s="35" t="s">
        <v>295</v>
      </c>
      <c r="F16" s="26">
        <v>200</v>
      </c>
      <c r="G16" s="36"/>
      <c r="H16" s="37"/>
      <c r="I16" s="31"/>
      <c r="J16" s="62"/>
      <c r="K16" s="36"/>
      <c r="L16" s="61"/>
    </row>
    <row r="17" s="4" customFormat="1" ht="37" customHeight="1" spans="1:12">
      <c r="A17" s="22">
        <f>MAX($A$6:A16)+1</f>
        <v>8</v>
      </c>
      <c r="B17" s="22">
        <v>2024</v>
      </c>
      <c r="C17" s="22" t="s">
        <v>8</v>
      </c>
      <c r="D17" s="22" t="s">
        <v>282</v>
      </c>
      <c r="E17" s="23" t="s">
        <v>296</v>
      </c>
      <c r="F17" s="26">
        <v>1000</v>
      </c>
      <c r="G17" s="27"/>
      <c r="H17" s="28"/>
      <c r="I17" s="29"/>
      <c r="J17" s="60"/>
      <c r="K17" s="27"/>
      <c r="L17" s="61"/>
    </row>
    <row r="18" s="4" customFormat="1" ht="32" customHeight="1" spans="1:12">
      <c r="A18" s="29"/>
      <c r="B18" s="29"/>
      <c r="C18" s="29"/>
      <c r="D18" s="29"/>
      <c r="E18" s="30"/>
      <c r="F18" s="26">
        <v>12400</v>
      </c>
      <c r="G18" s="24">
        <f>MAX($G$6:G17)+1</f>
        <v>6</v>
      </c>
      <c r="H18" s="25" t="s">
        <v>8</v>
      </c>
      <c r="I18" s="22" t="s">
        <v>282</v>
      </c>
      <c r="J18" s="58" t="s">
        <v>297</v>
      </c>
      <c r="K18" s="24">
        <v>18000</v>
      </c>
      <c r="L18" s="61"/>
    </row>
    <row r="19" s="4" customFormat="1" ht="37.5" spans="1:12">
      <c r="A19" s="38">
        <f>MAX($A$6:A18)+1</f>
        <v>9</v>
      </c>
      <c r="B19" s="38">
        <v>2024</v>
      </c>
      <c r="C19" s="38" t="s">
        <v>8</v>
      </c>
      <c r="D19" s="39" t="s">
        <v>282</v>
      </c>
      <c r="E19" s="39" t="s">
        <v>298</v>
      </c>
      <c r="F19" s="40">
        <v>5600</v>
      </c>
      <c r="G19" s="41"/>
      <c r="H19" s="42"/>
      <c r="I19" s="63"/>
      <c r="J19" s="64"/>
      <c r="K19" s="41"/>
      <c r="L19" s="65"/>
    </row>
    <row r="20" s="4" customFormat="1" ht="222" customHeight="1" spans="1:12">
      <c r="A20" s="38">
        <f>MAX($A$6:A19)+1</f>
        <v>10</v>
      </c>
      <c r="B20" s="38">
        <v>2024</v>
      </c>
      <c r="C20" s="38" t="s">
        <v>8</v>
      </c>
      <c r="D20" s="39" t="s">
        <v>299</v>
      </c>
      <c r="E20" s="39" t="s">
        <v>300</v>
      </c>
      <c r="F20" s="40">
        <v>5000</v>
      </c>
      <c r="G20" s="40">
        <f>MAX($G$6:G19)+1</f>
        <v>7</v>
      </c>
      <c r="H20" s="43" t="s">
        <v>8</v>
      </c>
      <c r="I20" s="39" t="s">
        <v>301</v>
      </c>
      <c r="J20" s="66" t="s">
        <v>302</v>
      </c>
      <c r="K20" s="40">
        <v>5000</v>
      </c>
      <c r="L20" s="67" t="s">
        <v>303</v>
      </c>
    </row>
    <row r="21" s="4" customFormat="1" ht="56.25" spans="1:12">
      <c r="A21" s="26">
        <f>MAX($A$6:A20)+1</f>
        <v>11</v>
      </c>
      <c r="B21" s="26">
        <v>2023</v>
      </c>
      <c r="C21" s="26" t="s">
        <v>10</v>
      </c>
      <c r="D21" s="44" t="s">
        <v>304</v>
      </c>
      <c r="E21" s="44" t="s">
        <v>305</v>
      </c>
      <c r="F21" s="45">
        <v>249.535214</v>
      </c>
      <c r="G21" s="26">
        <f>MAX($G$6:G20)+1</f>
        <v>8</v>
      </c>
      <c r="H21" s="33" t="s">
        <v>10</v>
      </c>
      <c r="I21" s="52" t="s">
        <v>306</v>
      </c>
      <c r="J21" s="52" t="s">
        <v>307</v>
      </c>
      <c r="K21" s="45">
        <v>249.535214</v>
      </c>
      <c r="L21" s="45"/>
    </row>
    <row r="22" s="4" customFormat="1" ht="37.5" spans="1:12">
      <c r="A22" s="26">
        <f>MAX($A$6:A21)+1</f>
        <v>12</v>
      </c>
      <c r="B22" s="26">
        <v>2023</v>
      </c>
      <c r="C22" s="26" t="s">
        <v>10</v>
      </c>
      <c r="D22" s="44" t="s">
        <v>308</v>
      </c>
      <c r="E22" s="44" t="s">
        <v>309</v>
      </c>
      <c r="F22" s="45">
        <v>1898.696205</v>
      </c>
      <c r="G22" s="26">
        <f>MAX($G$6:G21)+1</f>
        <v>9</v>
      </c>
      <c r="H22" s="33" t="s">
        <v>10</v>
      </c>
      <c r="I22" s="52" t="s">
        <v>310</v>
      </c>
      <c r="J22" s="52" t="s">
        <v>311</v>
      </c>
      <c r="K22" s="45">
        <v>3333.590792</v>
      </c>
      <c r="L22" s="45"/>
    </row>
    <row r="23" s="4" customFormat="1" ht="75" spans="1:12">
      <c r="A23" s="26">
        <f>MAX($A$6:A22)+1</f>
        <v>13</v>
      </c>
      <c r="B23" s="26">
        <v>2023</v>
      </c>
      <c r="C23" s="26" t="s">
        <v>10</v>
      </c>
      <c r="D23" s="44" t="s">
        <v>308</v>
      </c>
      <c r="E23" s="44" t="s">
        <v>312</v>
      </c>
      <c r="F23" s="45">
        <v>33.621496</v>
      </c>
      <c r="G23" s="26"/>
      <c r="H23" s="33" t="s">
        <v>10</v>
      </c>
      <c r="I23" s="52"/>
      <c r="J23" s="52"/>
      <c r="K23" s="45"/>
      <c r="L23" s="45"/>
    </row>
    <row r="24" s="4" customFormat="1" ht="37.5" spans="1:12">
      <c r="A24" s="26">
        <f>MAX($A$6:A23)+1</f>
        <v>14</v>
      </c>
      <c r="B24" s="26">
        <v>2023</v>
      </c>
      <c r="C24" s="26" t="s">
        <v>10</v>
      </c>
      <c r="D24" s="44" t="s">
        <v>304</v>
      </c>
      <c r="E24" s="44" t="s">
        <v>313</v>
      </c>
      <c r="F24" s="45">
        <v>25.477858</v>
      </c>
      <c r="G24" s="26"/>
      <c r="H24" s="33" t="s">
        <v>10</v>
      </c>
      <c r="I24" s="52"/>
      <c r="J24" s="52"/>
      <c r="K24" s="45"/>
      <c r="L24" s="45"/>
    </row>
    <row r="25" s="4" customFormat="1" ht="18.75" spans="1:12">
      <c r="A25" s="26">
        <f>MAX($A$6:A24)+1</f>
        <v>15</v>
      </c>
      <c r="B25" s="26">
        <v>2023</v>
      </c>
      <c r="C25" s="26" t="s">
        <v>10</v>
      </c>
      <c r="D25" s="44" t="s">
        <v>304</v>
      </c>
      <c r="E25" s="44" t="s">
        <v>314</v>
      </c>
      <c r="F25" s="45">
        <v>175.795233</v>
      </c>
      <c r="G25" s="26"/>
      <c r="H25" s="33" t="s">
        <v>10</v>
      </c>
      <c r="I25" s="52"/>
      <c r="J25" s="52"/>
      <c r="K25" s="45"/>
      <c r="L25" s="45"/>
    </row>
    <row r="26" s="4" customFormat="1" ht="56.25" spans="1:12">
      <c r="A26" s="26">
        <f>MAX($A$6:A25)+1</f>
        <v>16</v>
      </c>
      <c r="B26" s="26">
        <v>2023</v>
      </c>
      <c r="C26" s="26" t="s">
        <v>10</v>
      </c>
      <c r="D26" s="44" t="s">
        <v>308</v>
      </c>
      <c r="E26" s="44" t="s">
        <v>315</v>
      </c>
      <c r="F26" s="45">
        <v>1200</v>
      </c>
      <c r="G26" s="26"/>
      <c r="H26" s="33" t="s">
        <v>10</v>
      </c>
      <c r="I26" s="52"/>
      <c r="J26" s="52"/>
      <c r="K26" s="45"/>
      <c r="L26" s="45"/>
    </row>
    <row r="27" s="4" customFormat="1" ht="37.5" spans="1:12">
      <c r="A27" s="46">
        <f>MAX($A$6:A26)+1</f>
        <v>17</v>
      </c>
      <c r="B27" s="47">
        <v>2024</v>
      </c>
      <c r="C27" s="47" t="s">
        <v>10</v>
      </c>
      <c r="D27" s="48" t="s">
        <v>316</v>
      </c>
      <c r="E27" s="48" t="s">
        <v>317</v>
      </c>
      <c r="F27" s="49">
        <v>1948.685769</v>
      </c>
      <c r="G27" s="47">
        <f>MAX($G$6:G26)+1</f>
        <v>10</v>
      </c>
      <c r="H27" s="50" t="s">
        <v>10</v>
      </c>
      <c r="I27" s="68" t="s">
        <v>318</v>
      </c>
      <c r="J27" s="68" t="s">
        <v>319</v>
      </c>
      <c r="K27" s="49">
        <v>600</v>
      </c>
      <c r="L27" s="49"/>
    </row>
    <row r="28" s="4" customFormat="1" ht="37.5" spans="1:12">
      <c r="A28" s="46"/>
      <c r="B28" s="47">
        <v>2024</v>
      </c>
      <c r="C28" s="47" t="s">
        <v>10</v>
      </c>
      <c r="D28" s="48"/>
      <c r="E28" s="48"/>
      <c r="F28" s="49"/>
      <c r="G28" s="47">
        <f>MAX($G$6:G27)+1</f>
        <v>11</v>
      </c>
      <c r="H28" s="47" t="s">
        <v>10</v>
      </c>
      <c r="I28" s="48" t="s">
        <v>318</v>
      </c>
      <c r="J28" s="48" t="s">
        <v>320</v>
      </c>
      <c r="K28" s="45">
        <v>693.685769</v>
      </c>
      <c r="L28" s="45"/>
    </row>
    <row r="29" s="4" customFormat="1" ht="18.75" spans="1:12">
      <c r="A29" s="51"/>
      <c r="B29" s="47">
        <v>2024</v>
      </c>
      <c r="C29" s="47" t="s">
        <v>10</v>
      </c>
      <c r="D29" s="48"/>
      <c r="E29" s="48"/>
      <c r="F29" s="49"/>
      <c r="G29" s="47">
        <f>MAX($G$6:G28)+1</f>
        <v>12</v>
      </c>
      <c r="H29" s="47" t="s">
        <v>10</v>
      </c>
      <c r="I29" s="48" t="s">
        <v>318</v>
      </c>
      <c r="J29" s="48" t="s">
        <v>321</v>
      </c>
      <c r="K29" s="45">
        <v>655</v>
      </c>
      <c r="L29" s="45"/>
    </row>
    <row r="30" s="5" customFormat="1" ht="18.75" spans="1:12">
      <c r="A30" s="47">
        <f>MAX($A$6:A29)+1</f>
        <v>18</v>
      </c>
      <c r="B30" s="47">
        <v>2024</v>
      </c>
      <c r="C30" s="47" t="s">
        <v>10</v>
      </c>
      <c r="D30" s="48" t="s">
        <v>322</v>
      </c>
      <c r="E30" s="48" t="s">
        <v>323</v>
      </c>
      <c r="F30" s="49">
        <v>3500</v>
      </c>
      <c r="G30" s="47"/>
      <c r="H30" s="47" t="s">
        <v>10</v>
      </c>
      <c r="I30" s="48"/>
      <c r="J30" s="48"/>
      <c r="K30" s="49">
        <v>200</v>
      </c>
      <c r="L30" s="49"/>
    </row>
    <row r="31" s="4" customFormat="1" ht="56.25" spans="1:12">
      <c r="A31" s="47"/>
      <c r="B31" s="47">
        <v>2024</v>
      </c>
      <c r="C31" s="47" t="s">
        <v>10</v>
      </c>
      <c r="D31" s="48"/>
      <c r="E31" s="48"/>
      <c r="F31" s="49"/>
      <c r="G31" s="47">
        <f>MAX($G$6:G30)+1</f>
        <v>13</v>
      </c>
      <c r="H31" s="47" t="s">
        <v>10</v>
      </c>
      <c r="I31" s="48" t="s">
        <v>318</v>
      </c>
      <c r="J31" s="48" t="s">
        <v>324</v>
      </c>
      <c r="K31" s="49">
        <v>800</v>
      </c>
      <c r="L31" s="49"/>
    </row>
    <row r="32" s="4" customFormat="1" ht="37.5" spans="1:12">
      <c r="A32" s="47"/>
      <c r="B32" s="47">
        <v>2024</v>
      </c>
      <c r="C32" s="47" t="s">
        <v>10</v>
      </c>
      <c r="D32" s="48"/>
      <c r="E32" s="48"/>
      <c r="F32" s="49"/>
      <c r="G32" s="47">
        <f>MAX($G$6:G31)+1</f>
        <v>14</v>
      </c>
      <c r="H32" s="47" t="s">
        <v>10</v>
      </c>
      <c r="I32" s="48" t="s">
        <v>322</v>
      </c>
      <c r="J32" s="48" t="s">
        <v>325</v>
      </c>
      <c r="K32" s="49">
        <v>1000</v>
      </c>
      <c r="L32" s="49"/>
    </row>
    <row r="33" s="4" customFormat="1" ht="37.5" spans="1:12">
      <c r="A33" s="47"/>
      <c r="B33" s="47">
        <v>2024</v>
      </c>
      <c r="C33" s="47" t="s">
        <v>10</v>
      </c>
      <c r="D33" s="48"/>
      <c r="E33" s="48"/>
      <c r="F33" s="49"/>
      <c r="G33" s="47">
        <f>MAX($G$6:G32)+1</f>
        <v>15</v>
      </c>
      <c r="H33" s="47" t="s">
        <v>10</v>
      </c>
      <c r="I33" s="48" t="s">
        <v>326</v>
      </c>
      <c r="J33" s="48" t="s">
        <v>327</v>
      </c>
      <c r="K33" s="49">
        <v>1000</v>
      </c>
      <c r="L33" s="49"/>
    </row>
    <row r="34" s="4" customFormat="1" ht="37.5" spans="1:12">
      <c r="A34" s="47"/>
      <c r="B34" s="47">
        <v>2024</v>
      </c>
      <c r="C34" s="47" t="s">
        <v>10</v>
      </c>
      <c r="D34" s="48"/>
      <c r="E34" s="48"/>
      <c r="F34" s="49"/>
      <c r="G34" s="47">
        <f>MAX($G$6:G33)+1</f>
        <v>16</v>
      </c>
      <c r="H34" s="50" t="s">
        <v>10</v>
      </c>
      <c r="I34" s="48" t="s">
        <v>326</v>
      </c>
      <c r="J34" s="68" t="s">
        <v>328</v>
      </c>
      <c r="K34" s="49">
        <v>500</v>
      </c>
      <c r="L34" s="49"/>
    </row>
    <row r="35" s="4" customFormat="1" ht="37.5" spans="1:12">
      <c r="A35" s="26">
        <f>MAX($A$6:A34)+1</f>
        <v>19</v>
      </c>
      <c r="B35" s="26">
        <v>2024</v>
      </c>
      <c r="C35" s="33" t="s">
        <v>10</v>
      </c>
      <c r="D35" s="52" t="s">
        <v>329</v>
      </c>
      <c r="E35" s="52" t="s">
        <v>330</v>
      </c>
      <c r="F35" s="45">
        <v>800</v>
      </c>
      <c r="G35" s="26">
        <f>MAX($G$6:G34)+1</f>
        <v>17</v>
      </c>
      <c r="H35" s="33" t="s">
        <v>10</v>
      </c>
      <c r="I35" s="52" t="s">
        <v>331</v>
      </c>
      <c r="J35" s="52" t="s">
        <v>332</v>
      </c>
      <c r="K35" s="45">
        <v>1300</v>
      </c>
      <c r="L35" s="45"/>
    </row>
    <row r="36" s="4" customFormat="1" ht="37.5" spans="1:12">
      <c r="A36" s="26">
        <f>MAX($A$6:A35)+1</f>
        <v>20</v>
      </c>
      <c r="B36" s="26">
        <v>2024</v>
      </c>
      <c r="C36" s="33" t="s">
        <v>10</v>
      </c>
      <c r="D36" s="52" t="s">
        <v>333</v>
      </c>
      <c r="E36" s="52" t="s">
        <v>334</v>
      </c>
      <c r="F36" s="45">
        <v>500</v>
      </c>
      <c r="G36" s="26"/>
      <c r="H36" s="33" t="s">
        <v>10</v>
      </c>
      <c r="I36" s="52"/>
      <c r="J36" s="52"/>
      <c r="K36" s="45"/>
      <c r="L36" s="45"/>
    </row>
    <row r="37" s="4" customFormat="1" ht="75" spans="1:12">
      <c r="A37" s="26">
        <f>MAX($A$6:A36)+1</f>
        <v>21</v>
      </c>
      <c r="B37" s="26">
        <v>2024</v>
      </c>
      <c r="C37" s="26" t="s">
        <v>10</v>
      </c>
      <c r="D37" s="44" t="s">
        <v>335</v>
      </c>
      <c r="E37" s="44" t="s">
        <v>336</v>
      </c>
      <c r="F37" s="45">
        <v>500</v>
      </c>
      <c r="G37" s="53">
        <f>MAX($G$6:G36)+1</f>
        <v>18</v>
      </c>
      <c r="H37" s="53" t="s">
        <v>10</v>
      </c>
      <c r="I37" s="69" t="s">
        <v>337</v>
      </c>
      <c r="J37" s="69" t="s">
        <v>338</v>
      </c>
      <c r="K37" s="53">
        <v>17000</v>
      </c>
      <c r="L37" s="53"/>
    </row>
    <row r="38" s="4" customFormat="1" ht="56.25" spans="1:12">
      <c r="A38" s="26">
        <f>MAX($A$6:A37)+1</f>
        <v>22</v>
      </c>
      <c r="B38" s="26">
        <v>2024</v>
      </c>
      <c r="C38" s="26" t="s">
        <v>10</v>
      </c>
      <c r="D38" s="44" t="s">
        <v>335</v>
      </c>
      <c r="E38" s="44" t="s">
        <v>339</v>
      </c>
      <c r="F38" s="45">
        <v>900</v>
      </c>
      <c r="G38" s="54"/>
      <c r="H38" s="54" t="s">
        <v>10</v>
      </c>
      <c r="I38" s="70"/>
      <c r="J38" s="70"/>
      <c r="K38" s="54"/>
      <c r="L38" s="54"/>
    </row>
    <row r="39" s="4" customFormat="1" ht="56.25" spans="1:12">
      <c r="A39" s="26">
        <f>MAX($A$6:A38)+1</f>
        <v>23</v>
      </c>
      <c r="B39" s="26">
        <v>2024</v>
      </c>
      <c r="C39" s="26" t="s">
        <v>10</v>
      </c>
      <c r="D39" s="44" t="s">
        <v>335</v>
      </c>
      <c r="E39" s="44" t="s">
        <v>340</v>
      </c>
      <c r="F39" s="45">
        <v>900</v>
      </c>
      <c r="G39" s="54"/>
      <c r="H39" s="54" t="s">
        <v>10</v>
      </c>
      <c r="I39" s="70"/>
      <c r="J39" s="70"/>
      <c r="K39" s="54"/>
      <c r="L39" s="54"/>
    </row>
    <row r="40" s="4" customFormat="1" ht="56.25" spans="1:12">
      <c r="A40" s="26">
        <f>MAX($A$6:A39)+1</f>
        <v>24</v>
      </c>
      <c r="B40" s="26">
        <v>2024</v>
      </c>
      <c r="C40" s="26" t="s">
        <v>10</v>
      </c>
      <c r="D40" s="44" t="s">
        <v>335</v>
      </c>
      <c r="E40" s="44" t="s">
        <v>341</v>
      </c>
      <c r="F40" s="45">
        <v>1300</v>
      </c>
      <c r="G40" s="54"/>
      <c r="H40" s="54" t="s">
        <v>10</v>
      </c>
      <c r="I40" s="70"/>
      <c r="J40" s="70"/>
      <c r="K40" s="54"/>
      <c r="L40" s="54"/>
    </row>
    <row r="41" s="4" customFormat="1" ht="37.5" spans="1:12">
      <c r="A41" s="26">
        <f>MAX($A$6:A40)+1</f>
        <v>25</v>
      </c>
      <c r="B41" s="26">
        <v>2024</v>
      </c>
      <c r="C41" s="26" t="s">
        <v>10</v>
      </c>
      <c r="D41" s="44" t="s">
        <v>342</v>
      </c>
      <c r="E41" s="44" t="s">
        <v>343</v>
      </c>
      <c r="F41" s="45">
        <v>2000</v>
      </c>
      <c r="G41" s="54"/>
      <c r="H41" s="54" t="s">
        <v>10</v>
      </c>
      <c r="I41" s="70"/>
      <c r="J41" s="70"/>
      <c r="K41" s="54"/>
      <c r="L41" s="54"/>
    </row>
    <row r="42" s="4" customFormat="1" ht="56.25" spans="1:12">
      <c r="A42" s="26">
        <f>MAX($A$6:A41)+1</f>
        <v>26</v>
      </c>
      <c r="B42" s="26">
        <v>2024</v>
      </c>
      <c r="C42" s="26" t="s">
        <v>10</v>
      </c>
      <c r="D42" s="44" t="s">
        <v>342</v>
      </c>
      <c r="E42" s="44" t="s">
        <v>344</v>
      </c>
      <c r="F42" s="45">
        <v>3400</v>
      </c>
      <c r="G42" s="54"/>
      <c r="H42" s="54" t="s">
        <v>10</v>
      </c>
      <c r="I42" s="70"/>
      <c r="J42" s="70"/>
      <c r="K42" s="54"/>
      <c r="L42" s="54"/>
    </row>
    <row r="43" s="4" customFormat="1" ht="37.5" spans="1:12">
      <c r="A43" s="26">
        <f>MAX($A$6:A42)+1</f>
        <v>27</v>
      </c>
      <c r="B43" s="26">
        <v>2024</v>
      </c>
      <c r="C43" s="26" t="s">
        <v>10</v>
      </c>
      <c r="D43" s="44" t="s">
        <v>342</v>
      </c>
      <c r="E43" s="44" t="s">
        <v>345</v>
      </c>
      <c r="F43" s="45">
        <v>3500</v>
      </c>
      <c r="G43" s="54"/>
      <c r="H43" s="54" t="s">
        <v>10</v>
      </c>
      <c r="I43" s="70"/>
      <c r="J43" s="70"/>
      <c r="K43" s="54"/>
      <c r="L43" s="54"/>
    </row>
    <row r="44" s="4" customFormat="1" ht="37.5" spans="1:12">
      <c r="A44" s="26">
        <f>MAX($A$6:A43)+1</f>
        <v>28</v>
      </c>
      <c r="B44" s="26">
        <v>2024</v>
      </c>
      <c r="C44" s="26" t="s">
        <v>10</v>
      </c>
      <c r="D44" s="44" t="s">
        <v>342</v>
      </c>
      <c r="E44" s="44" t="s">
        <v>346</v>
      </c>
      <c r="F44" s="45">
        <v>4500</v>
      </c>
      <c r="G44" s="55"/>
      <c r="H44" s="55" t="s">
        <v>10</v>
      </c>
      <c r="I44" s="71"/>
      <c r="J44" s="71"/>
      <c r="K44" s="55"/>
      <c r="L44" s="55"/>
    </row>
    <row r="45" s="4" customFormat="1" ht="37.5" spans="1:12">
      <c r="A45" s="26">
        <f>MAX($A$6:A44)+1</f>
        <v>29</v>
      </c>
      <c r="B45" s="26">
        <v>2024</v>
      </c>
      <c r="C45" s="26" t="s">
        <v>10</v>
      </c>
      <c r="D45" s="44" t="s">
        <v>74</v>
      </c>
      <c r="E45" s="44" t="s">
        <v>347</v>
      </c>
      <c r="F45" s="45">
        <v>10000</v>
      </c>
      <c r="G45" s="26">
        <f>MAX($G$6:G44)+1</f>
        <v>19</v>
      </c>
      <c r="H45" s="33" t="s">
        <v>10</v>
      </c>
      <c r="I45" s="52" t="s">
        <v>348</v>
      </c>
      <c r="J45" s="52" t="s">
        <v>349</v>
      </c>
      <c r="K45" s="45">
        <v>17629.10292</v>
      </c>
      <c r="L45" s="45"/>
    </row>
    <row r="46" s="4" customFormat="1" ht="37.5" spans="1:12">
      <c r="A46" s="26">
        <f>MAX($A$6:A45)+1</f>
        <v>30</v>
      </c>
      <c r="B46" s="26">
        <v>2024</v>
      </c>
      <c r="C46" s="26" t="s">
        <v>10</v>
      </c>
      <c r="D46" s="44" t="s">
        <v>72</v>
      </c>
      <c r="E46" s="44" t="s">
        <v>350</v>
      </c>
      <c r="F46" s="45">
        <v>6400</v>
      </c>
      <c r="G46" s="26"/>
      <c r="H46" s="33" t="s">
        <v>10</v>
      </c>
      <c r="I46" s="52"/>
      <c r="J46" s="52"/>
      <c r="K46" s="45"/>
      <c r="L46" s="45"/>
    </row>
    <row r="47" s="4" customFormat="1" ht="18.75" spans="1:12">
      <c r="A47" s="24">
        <f>MAX($A$6:A46)+1</f>
        <v>31</v>
      </c>
      <c r="B47" s="24">
        <v>2024</v>
      </c>
      <c r="C47" s="24" t="s">
        <v>10</v>
      </c>
      <c r="D47" s="56" t="s">
        <v>74</v>
      </c>
      <c r="E47" s="56" t="s">
        <v>351</v>
      </c>
      <c r="F47" s="45">
        <v>1229.10292</v>
      </c>
      <c r="G47" s="26"/>
      <c r="H47" s="33" t="s">
        <v>10</v>
      </c>
      <c r="I47" s="52"/>
      <c r="J47" s="52"/>
      <c r="K47" s="45"/>
      <c r="L47" s="45"/>
    </row>
    <row r="48" s="4" customFormat="1" ht="18.75" spans="1:12">
      <c r="A48" s="27"/>
      <c r="B48" s="27">
        <v>2024</v>
      </c>
      <c r="C48" s="27" t="s">
        <v>10</v>
      </c>
      <c r="D48" s="57"/>
      <c r="E48" s="57"/>
      <c r="F48" s="45">
        <v>4770.89708</v>
      </c>
      <c r="G48" s="26">
        <f>MAX($G$6:G47)+1</f>
        <v>20</v>
      </c>
      <c r="H48" s="33" t="s">
        <v>10</v>
      </c>
      <c r="I48" s="52" t="s">
        <v>352</v>
      </c>
      <c r="J48" s="52" t="s">
        <v>91</v>
      </c>
      <c r="K48" s="45">
        <v>36399.74881</v>
      </c>
      <c r="L48" s="45"/>
    </row>
    <row r="49" s="4" customFormat="1" ht="37.5" spans="1:12">
      <c r="A49" s="26">
        <f>MAX($A$6:A48)+1</f>
        <v>32</v>
      </c>
      <c r="B49" s="26">
        <v>2024</v>
      </c>
      <c r="C49" s="26" t="s">
        <v>10</v>
      </c>
      <c r="D49" s="44" t="s">
        <v>304</v>
      </c>
      <c r="E49" s="44" t="s">
        <v>353</v>
      </c>
      <c r="F49" s="45">
        <v>5443.132947</v>
      </c>
      <c r="G49" s="26"/>
      <c r="H49" s="33" t="s">
        <v>10</v>
      </c>
      <c r="I49" s="52"/>
      <c r="J49" s="52"/>
      <c r="K49" s="45"/>
      <c r="L49" s="45"/>
    </row>
    <row r="50" s="4" customFormat="1" ht="37.5" spans="1:12">
      <c r="A50" s="26">
        <f>MAX($A$6:A49)+1</f>
        <v>33</v>
      </c>
      <c r="B50" s="26">
        <v>2024</v>
      </c>
      <c r="C50" s="26" t="s">
        <v>10</v>
      </c>
      <c r="D50" s="44" t="s">
        <v>304</v>
      </c>
      <c r="E50" s="44" t="s">
        <v>354</v>
      </c>
      <c r="F50" s="45">
        <v>2700</v>
      </c>
      <c r="G50" s="26"/>
      <c r="H50" s="33" t="s">
        <v>10</v>
      </c>
      <c r="I50" s="52"/>
      <c r="J50" s="52"/>
      <c r="K50" s="45"/>
      <c r="L50" s="45"/>
    </row>
    <row r="51" s="4" customFormat="1" ht="37.5" spans="1:12">
      <c r="A51" s="26">
        <f>MAX($A$6:A50)+1</f>
        <v>34</v>
      </c>
      <c r="B51" s="26">
        <v>2024</v>
      </c>
      <c r="C51" s="26" t="s">
        <v>10</v>
      </c>
      <c r="D51" s="44" t="s">
        <v>76</v>
      </c>
      <c r="E51" s="44" t="s">
        <v>355</v>
      </c>
      <c r="F51" s="45">
        <v>3500</v>
      </c>
      <c r="G51" s="26"/>
      <c r="H51" s="33" t="s">
        <v>10</v>
      </c>
      <c r="I51" s="52"/>
      <c r="J51" s="52"/>
      <c r="K51" s="45"/>
      <c r="L51" s="45"/>
    </row>
    <row r="52" s="4" customFormat="1" ht="37.5" spans="1:12">
      <c r="A52" s="26">
        <f>MAX($A$6:A51)+1</f>
        <v>35</v>
      </c>
      <c r="B52" s="26">
        <v>2024</v>
      </c>
      <c r="C52" s="26" t="s">
        <v>10</v>
      </c>
      <c r="D52" s="44" t="s">
        <v>304</v>
      </c>
      <c r="E52" s="44" t="s">
        <v>356</v>
      </c>
      <c r="F52" s="45">
        <v>3000</v>
      </c>
      <c r="G52" s="26"/>
      <c r="H52" s="33" t="s">
        <v>10</v>
      </c>
      <c r="I52" s="52"/>
      <c r="J52" s="52"/>
      <c r="K52" s="45"/>
      <c r="L52" s="45"/>
    </row>
    <row r="53" s="4" customFormat="1" ht="56.25" spans="1:12">
      <c r="A53" s="26">
        <f>MAX($A$6:A52)+1</f>
        <v>36</v>
      </c>
      <c r="B53" s="26">
        <v>2024</v>
      </c>
      <c r="C53" s="26" t="s">
        <v>10</v>
      </c>
      <c r="D53" s="44" t="s">
        <v>74</v>
      </c>
      <c r="E53" s="44" t="s">
        <v>357</v>
      </c>
      <c r="F53" s="45">
        <v>2700</v>
      </c>
      <c r="G53" s="26"/>
      <c r="H53" s="33" t="s">
        <v>10</v>
      </c>
      <c r="I53" s="52"/>
      <c r="J53" s="52"/>
      <c r="K53" s="45"/>
      <c r="L53" s="45"/>
    </row>
    <row r="54" s="4" customFormat="1" ht="18.75" spans="1:12">
      <c r="A54" s="26">
        <f>MAX($A$6:A53)+1</f>
        <v>37</v>
      </c>
      <c r="B54" s="26">
        <v>2024</v>
      </c>
      <c r="C54" s="26" t="s">
        <v>10</v>
      </c>
      <c r="D54" s="44" t="s">
        <v>358</v>
      </c>
      <c r="E54" s="44" t="s">
        <v>359</v>
      </c>
      <c r="F54" s="45">
        <v>2400</v>
      </c>
      <c r="G54" s="26"/>
      <c r="H54" s="33" t="s">
        <v>10</v>
      </c>
      <c r="I54" s="52"/>
      <c r="J54" s="52"/>
      <c r="K54" s="45"/>
      <c r="L54" s="45"/>
    </row>
    <row r="55" s="4" customFormat="1" ht="37.5" spans="1:12">
      <c r="A55" s="26">
        <f>MAX($A$6:A54)+1</f>
        <v>38</v>
      </c>
      <c r="B55" s="26">
        <v>2024</v>
      </c>
      <c r="C55" s="26" t="s">
        <v>10</v>
      </c>
      <c r="D55" s="44" t="s">
        <v>74</v>
      </c>
      <c r="E55" s="44" t="s">
        <v>360</v>
      </c>
      <c r="F55" s="45">
        <v>2000</v>
      </c>
      <c r="G55" s="26"/>
      <c r="H55" s="33" t="s">
        <v>10</v>
      </c>
      <c r="I55" s="52"/>
      <c r="J55" s="52"/>
      <c r="K55" s="45"/>
      <c r="L55" s="45"/>
    </row>
    <row r="56" s="4" customFormat="1" ht="18.75" spans="1:12">
      <c r="A56" s="26">
        <f>MAX($A$6:A55)+1</f>
        <v>39</v>
      </c>
      <c r="B56" s="26">
        <v>2024</v>
      </c>
      <c r="C56" s="26" t="s">
        <v>10</v>
      </c>
      <c r="D56" s="44" t="s">
        <v>74</v>
      </c>
      <c r="E56" s="44" t="s">
        <v>361</v>
      </c>
      <c r="F56" s="45">
        <v>1800</v>
      </c>
      <c r="G56" s="26"/>
      <c r="H56" s="33" t="s">
        <v>10</v>
      </c>
      <c r="I56" s="52"/>
      <c r="J56" s="52"/>
      <c r="K56" s="45"/>
      <c r="L56" s="45"/>
    </row>
    <row r="57" s="4" customFormat="1" ht="37.5" spans="1:12">
      <c r="A57" s="26">
        <f>MAX($A$6:A56)+1</f>
        <v>40</v>
      </c>
      <c r="B57" s="26">
        <v>2024</v>
      </c>
      <c r="C57" s="26" t="s">
        <v>10</v>
      </c>
      <c r="D57" s="44" t="s">
        <v>308</v>
      </c>
      <c r="E57" s="44" t="s">
        <v>362</v>
      </c>
      <c r="F57" s="45">
        <v>1500</v>
      </c>
      <c r="G57" s="26"/>
      <c r="H57" s="33" t="s">
        <v>10</v>
      </c>
      <c r="I57" s="52"/>
      <c r="J57" s="52"/>
      <c r="K57" s="45"/>
      <c r="L57" s="45"/>
    </row>
    <row r="58" s="4" customFormat="1" ht="37.5" spans="1:12">
      <c r="A58" s="26">
        <f>MAX($A$6:A57)+1</f>
        <v>41</v>
      </c>
      <c r="B58" s="26">
        <v>2024</v>
      </c>
      <c r="C58" s="26" t="s">
        <v>10</v>
      </c>
      <c r="D58" s="44" t="s">
        <v>363</v>
      </c>
      <c r="E58" s="44" t="s">
        <v>364</v>
      </c>
      <c r="F58" s="45">
        <v>1500</v>
      </c>
      <c r="G58" s="26"/>
      <c r="H58" s="33" t="s">
        <v>10</v>
      </c>
      <c r="I58" s="52"/>
      <c r="J58" s="52"/>
      <c r="K58" s="45"/>
      <c r="L58" s="45"/>
    </row>
    <row r="59" s="4" customFormat="1" ht="37.5" spans="1:12">
      <c r="A59" s="26">
        <f>MAX($A$6:A58)+1</f>
        <v>42</v>
      </c>
      <c r="B59" s="26">
        <v>2024</v>
      </c>
      <c r="C59" s="26" t="s">
        <v>10</v>
      </c>
      <c r="D59" s="44" t="s">
        <v>308</v>
      </c>
      <c r="E59" s="44" t="s">
        <v>365</v>
      </c>
      <c r="F59" s="45">
        <v>1500</v>
      </c>
      <c r="G59" s="26"/>
      <c r="H59" s="33" t="s">
        <v>10</v>
      </c>
      <c r="I59" s="52"/>
      <c r="J59" s="52"/>
      <c r="K59" s="45"/>
      <c r="L59" s="45"/>
    </row>
    <row r="60" s="4" customFormat="1" ht="37.5" spans="1:12">
      <c r="A60" s="26">
        <f>MAX($A$6:A59)+1</f>
        <v>43</v>
      </c>
      <c r="B60" s="26">
        <v>2024</v>
      </c>
      <c r="C60" s="26" t="s">
        <v>10</v>
      </c>
      <c r="D60" s="44" t="s">
        <v>74</v>
      </c>
      <c r="E60" s="44" t="s">
        <v>366</v>
      </c>
      <c r="F60" s="45">
        <v>700</v>
      </c>
      <c r="G60" s="26"/>
      <c r="H60" s="33" t="s">
        <v>10</v>
      </c>
      <c r="I60" s="52"/>
      <c r="J60" s="52"/>
      <c r="K60" s="45"/>
      <c r="L60" s="45"/>
    </row>
    <row r="61" s="4" customFormat="1" ht="56.25" spans="1:12">
      <c r="A61" s="26">
        <f>MAX($A$6:A60)+1</f>
        <v>44</v>
      </c>
      <c r="B61" s="26">
        <v>2024</v>
      </c>
      <c r="C61" s="26" t="s">
        <v>10</v>
      </c>
      <c r="D61" s="44" t="s">
        <v>74</v>
      </c>
      <c r="E61" s="44" t="s">
        <v>367</v>
      </c>
      <c r="F61" s="45">
        <v>700</v>
      </c>
      <c r="G61" s="26"/>
      <c r="H61" s="33" t="s">
        <v>10</v>
      </c>
      <c r="I61" s="52"/>
      <c r="J61" s="52"/>
      <c r="K61" s="45"/>
      <c r="L61" s="45"/>
    </row>
    <row r="62" s="4" customFormat="1" ht="37.5" spans="1:12">
      <c r="A62" s="26">
        <f>MAX($A$6:A61)+1</f>
        <v>45</v>
      </c>
      <c r="B62" s="26">
        <v>2024</v>
      </c>
      <c r="C62" s="26" t="s">
        <v>10</v>
      </c>
      <c r="D62" s="44" t="s">
        <v>74</v>
      </c>
      <c r="E62" s="44" t="s">
        <v>368</v>
      </c>
      <c r="F62" s="45">
        <v>600</v>
      </c>
      <c r="G62" s="26"/>
      <c r="H62" s="33" t="s">
        <v>10</v>
      </c>
      <c r="I62" s="52"/>
      <c r="J62" s="52"/>
      <c r="K62" s="45"/>
      <c r="L62" s="45"/>
    </row>
    <row r="63" s="4" customFormat="1" ht="18.75" spans="1:12">
      <c r="A63" s="26">
        <f>MAX($A$6:A62)+1</f>
        <v>46</v>
      </c>
      <c r="B63" s="26">
        <v>2024</v>
      </c>
      <c r="C63" s="26" t="s">
        <v>10</v>
      </c>
      <c r="D63" s="44" t="s">
        <v>88</v>
      </c>
      <c r="E63" s="44" t="s">
        <v>369</v>
      </c>
      <c r="F63" s="45">
        <v>500</v>
      </c>
      <c r="G63" s="26"/>
      <c r="H63" s="33" t="s">
        <v>10</v>
      </c>
      <c r="I63" s="52"/>
      <c r="J63" s="52"/>
      <c r="K63" s="45"/>
      <c r="L63" s="45"/>
    </row>
    <row r="64" s="4" customFormat="1" ht="37.5" spans="1:12">
      <c r="A64" s="26">
        <f>MAX($A$6:A63)+1</f>
        <v>47</v>
      </c>
      <c r="B64" s="26">
        <v>2024</v>
      </c>
      <c r="C64" s="26" t="s">
        <v>10</v>
      </c>
      <c r="D64" s="44" t="s">
        <v>304</v>
      </c>
      <c r="E64" s="44" t="s">
        <v>370</v>
      </c>
      <c r="F64" s="45">
        <v>700</v>
      </c>
      <c r="G64" s="26"/>
      <c r="H64" s="33" t="s">
        <v>10</v>
      </c>
      <c r="I64" s="52"/>
      <c r="J64" s="52"/>
      <c r="K64" s="45"/>
      <c r="L64" s="45"/>
    </row>
    <row r="65" s="4" customFormat="1" ht="18.75" spans="1:12">
      <c r="A65" s="24">
        <f>MAX($A$6:A64)+1</f>
        <v>48</v>
      </c>
      <c r="B65" s="24">
        <v>2024</v>
      </c>
      <c r="C65" s="24" t="s">
        <v>10</v>
      </c>
      <c r="D65" s="56" t="s">
        <v>304</v>
      </c>
      <c r="E65" s="56" t="s">
        <v>371</v>
      </c>
      <c r="F65" s="45">
        <v>385.718782999997</v>
      </c>
      <c r="G65" s="26"/>
      <c r="H65" s="33" t="s">
        <v>10</v>
      </c>
      <c r="I65" s="52"/>
      <c r="J65" s="52"/>
      <c r="K65" s="45"/>
      <c r="L65" s="45"/>
    </row>
    <row r="66" s="4" customFormat="1" ht="18.75" spans="1:12">
      <c r="A66" s="27"/>
      <c r="B66" s="27">
        <v>2024</v>
      </c>
      <c r="C66" s="27" t="s">
        <v>10</v>
      </c>
      <c r="D66" s="57"/>
      <c r="E66" s="57"/>
      <c r="F66" s="45">
        <v>214.281217000003</v>
      </c>
      <c r="G66" s="26">
        <f>MAX($G$6:G65)+1</f>
        <v>21</v>
      </c>
      <c r="H66" s="33" t="s">
        <v>10</v>
      </c>
      <c r="I66" s="52" t="s">
        <v>329</v>
      </c>
      <c r="J66" s="52" t="s">
        <v>372</v>
      </c>
      <c r="K66" s="45">
        <v>1514.281217</v>
      </c>
      <c r="L66" s="45"/>
    </row>
    <row r="67" s="4" customFormat="1" ht="37.5" spans="1:12">
      <c r="A67" s="26">
        <f>MAX($A$6:A66)+1</f>
        <v>49</v>
      </c>
      <c r="B67" s="26">
        <v>2024</v>
      </c>
      <c r="C67" s="26" t="s">
        <v>10</v>
      </c>
      <c r="D67" s="44" t="s">
        <v>304</v>
      </c>
      <c r="E67" s="44" t="s">
        <v>373</v>
      </c>
      <c r="F67" s="45">
        <v>500</v>
      </c>
      <c r="G67" s="26"/>
      <c r="H67" s="33" t="s">
        <v>10</v>
      </c>
      <c r="I67" s="52"/>
      <c r="J67" s="52"/>
      <c r="K67" s="45"/>
      <c r="L67" s="45"/>
    </row>
    <row r="68" s="4" customFormat="1" ht="37.5" spans="1:12">
      <c r="A68" s="26">
        <f>MAX($A$6:A67)+1</f>
        <v>50</v>
      </c>
      <c r="B68" s="26">
        <v>2024</v>
      </c>
      <c r="C68" s="26" t="s">
        <v>10</v>
      </c>
      <c r="D68" s="44" t="s">
        <v>74</v>
      </c>
      <c r="E68" s="44" t="s">
        <v>374</v>
      </c>
      <c r="F68" s="45">
        <v>300</v>
      </c>
      <c r="G68" s="26"/>
      <c r="H68" s="33" t="s">
        <v>10</v>
      </c>
      <c r="I68" s="52"/>
      <c r="J68" s="52"/>
      <c r="K68" s="45"/>
      <c r="L68" s="45"/>
    </row>
    <row r="69" s="4" customFormat="1" ht="37.5" spans="1:12">
      <c r="A69" s="26">
        <f>MAX($A$6:A68)+1</f>
        <v>51</v>
      </c>
      <c r="B69" s="26">
        <v>2024</v>
      </c>
      <c r="C69" s="26" t="s">
        <v>10</v>
      </c>
      <c r="D69" s="44" t="s">
        <v>74</v>
      </c>
      <c r="E69" s="44" t="s">
        <v>375</v>
      </c>
      <c r="F69" s="45">
        <v>500</v>
      </c>
      <c r="G69" s="26"/>
      <c r="H69" s="33" t="s">
        <v>10</v>
      </c>
      <c r="I69" s="52"/>
      <c r="J69" s="52"/>
      <c r="K69" s="45"/>
      <c r="L69" s="45"/>
    </row>
    <row r="70" s="4" customFormat="1" ht="37.5" spans="1:12">
      <c r="A70" s="26">
        <f>MAX($A$6:A69)+1</f>
        <v>52</v>
      </c>
      <c r="B70" s="26">
        <v>2024</v>
      </c>
      <c r="C70" s="26" t="s">
        <v>10</v>
      </c>
      <c r="D70" s="44" t="s">
        <v>83</v>
      </c>
      <c r="E70" s="44" t="s">
        <v>376</v>
      </c>
      <c r="F70" s="45">
        <v>1500</v>
      </c>
      <c r="G70" s="26">
        <f>MAX($G$6:G69)+1</f>
        <v>22</v>
      </c>
      <c r="H70" s="33" t="s">
        <v>10</v>
      </c>
      <c r="I70" s="52" t="s">
        <v>377</v>
      </c>
      <c r="J70" s="52" t="s">
        <v>378</v>
      </c>
      <c r="K70" s="45">
        <v>4000</v>
      </c>
      <c r="L70" s="45"/>
    </row>
    <row r="71" s="4" customFormat="1" ht="37.5" spans="1:12">
      <c r="A71" s="26">
        <f>MAX($A$6:A70)+1</f>
        <v>53</v>
      </c>
      <c r="B71" s="26">
        <v>2024</v>
      </c>
      <c r="C71" s="26" t="s">
        <v>10</v>
      </c>
      <c r="D71" s="44" t="s">
        <v>83</v>
      </c>
      <c r="E71" s="44" t="s">
        <v>379</v>
      </c>
      <c r="F71" s="45">
        <v>1500</v>
      </c>
      <c r="G71" s="26"/>
      <c r="H71" s="33" t="s">
        <v>10</v>
      </c>
      <c r="I71" s="52"/>
      <c r="J71" s="52"/>
      <c r="K71" s="45"/>
      <c r="L71" s="45"/>
    </row>
    <row r="72" s="4" customFormat="1" ht="37.5" spans="1:12">
      <c r="A72" s="26">
        <f>MAX($A$6:A71)+1</f>
        <v>54</v>
      </c>
      <c r="B72" s="26">
        <v>2024</v>
      </c>
      <c r="C72" s="26" t="s">
        <v>10</v>
      </c>
      <c r="D72" s="44" t="s">
        <v>83</v>
      </c>
      <c r="E72" s="44" t="s">
        <v>380</v>
      </c>
      <c r="F72" s="45">
        <v>1000</v>
      </c>
      <c r="G72" s="26"/>
      <c r="H72" s="33" t="s">
        <v>10</v>
      </c>
      <c r="I72" s="52"/>
      <c r="J72" s="52"/>
      <c r="K72" s="45"/>
      <c r="L72" s="45"/>
    </row>
    <row r="73" s="4" customFormat="1" ht="56.25" spans="1:12">
      <c r="A73" s="72">
        <f>MAX($A$6:A72)+1</f>
        <v>55</v>
      </c>
      <c r="B73" s="72">
        <v>2024</v>
      </c>
      <c r="C73" s="72" t="s">
        <v>12</v>
      </c>
      <c r="D73" s="44" t="s">
        <v>104</v>
      </c>
      <c r="E73" s="73" t="s">
        <v>381</v>
      </c>
      <c r="F73" s="26">
        <v>500</v>
      </c>
      <c r="G73" s="26">
        <f>MAX($G$6:G72)+1</f>
        <v>23</v>
      </c>
      <c r="H73" s="72" t="s">
        <v>12</v>
      </c>
      <c r="I73" s="52" t="s">
        <v>382</v>
      </c>
      <c r="J73" s="73" t="s">
        <v>383</v>
      </c>
      <c r="K73" s="26">
        <v>500</v>
      </c>
      <c r="L73" s="26"/>
    </row>
    <row r="74" s="4" customFormat="1" ht="37.5" spans="1:12">
      <c r="A74" s="72">
        <f>MAX($A$6:A73)+1</f>
        <v>56</v>
      </c>
      <c r="B74" s="72">
        <v>2024</v>
      </c>
      <c r="C74" s="72" t="s">
        <v>12</v>
      </c>
      <c r="D74" s="44" t="s">
        <v>104</v>
      </c>
      <c r="E74" s="73" t="s">
        <v>384</v>
      </c>
      <c r="F74" s="26">
        <v>1000</v>
      </c>
      <c r="G74" s="26">
        <f>MAX($G$6:G73)+1</f>
        <v>24</v>
      </c>
      <c r="H74" s="72" t="s">
        <v>12</v>
      </c>
      <c r="I74" s="73" t="s">
        <v>104</v>
      </c>
      <c r="J74" s="73" t="s">
        <v>385</v>
      </c>
      <c r="K74" s="26">
        <v>1000</v>
      </c>
      <c r="L74" s="26"/>
    </row>
    <row r="75" s="4" customFormat="1" ht="37.5" spans="1:12">
      <c r="A75" s="26">
        <f>MAX($A$6:A74)+1</f>
        <v>57</v>
      </c>
      <c r="B75" s="26">
        <v>2024</v>
      </c>
      <c r="C75" s="26" t="s">
        <v>12</v>
      </c>
      <c r="D75" s="44" t="s">
        <v>104</v>
      </c>
      <c r="E75" s="44" t="s">
        <v>386</v>
      </c>
      <c r="F75" s="26">
        <v>700</v>
      </c>
      <c r="G75" s="26">
        <f>MAX($G$6:G74)+1</f>
        <v>25</v>
      </c>
      <c r="H75" s="72" t="s">
        <v>12</v>
      </c>
      <c r="I75" s="73" t="s">
        <v>387</v>
      </c>
      <c r="J75" s="73" t="s">
        <v>388</v>
      </c>
      <c r="K75" s="26">
        <v>1100</v>
      </c>
      <c r="L75" s="26"/>
    </row>
    <row r="76" s="4" customFormat="1" ht="37.5" spans="1:12">
      <c r="A76" s="72">
        <f>MAX($A$6:A75)+1</f>
        <v>58</v>
      </c>
      <c r="B76" s="72">
        <v>2024</v>
      </c>
      <c r="C76" s="72" t="s">
        <v>12</v>
      </c>
      <c r="D76" s="73" t="s">
        <v>387</v>
      </c>
      <c r="E76" s="73" t="s">
        <v>389</v>
      </c>
      <c r="F76" s="26">
        <v>400</v>
      </c>
      <c r="G76" s="26"/>
      <c r="H76" s="72" t="s">
        <v>12</v>
      </c>
      <c r="I76" s="73"/>
      <c r="J76" s="73"/>
      <c r="K76" s="26"/>
      <c r="L76" s="26"/>
    </row>
    <row r="77" s="4" customFormat="1" ht="37.5" spans="1:12">
      <c r="A77" s="72">
        <f>MAX($A$6:A76)+1</f>
        <v>59</v>
      </c>
      <c r="B77" s="72">
        <v>2024</v>
      </c>
      <c r="C77" s="72" t="s">
        <v>12</v>
      </c>
      <c r="D77" s="44" t="s">
        <v>104</v>
      </c>
      <c r="E77" s="73" t="s">
        <v>390</v>
      </c>
      <c r="F77" s="26">
        <v>500</v>
      </c>
      <c r="G77" s="26">
        <f>MAX($G$6:G76)+1</f>
        <v>26</v>
      </c>
      <c r="H77" s="72" t="s">
        <v>12</v>
      </c>
      <c r="I77" s="44" t="s">
        <v>104</v>
      </c>
      <c r="J77" s="73" t="s">
        <v>391</v>
      </c>
      <c r="K77" s="26">
        <v>500</v>
      </c>
      <c r="L77" s="26"/>
    </row>
    <row r="78" s="4" customFormat="1" ht="18.75" spans="1:12">
      <c r="A78" s="72"/>
      <c r="B78" s="72">
        <v>2024</v>
      </c>
      <c r="C78" s="72" t="s">
        <v>12</v>
      </c>
      <c r="D78" s="44"/>
      <c r="E78" s="73"/>
      <c r="F78" s="26">
        <v>500</v>
      </c>
      <c r="G78" s="26">
        <f>MAX($G$6:G77)+1</f>
        <v>27</v>
      </c>
      <c r="H78" s="72" t="s">
        <v>12</v>
      </c>
      <c r="I78" s="44" t="s">
        <v>104</v>
      </c>
      <c r="J78" s="73" t="s">
        <v>392</v>
      </c>
      <c r="K78" s="26">
        <v>12000</v>
      </c>
      <c r="L78" s="26"/>
    </row>
    <row r="79" s="4" customFormat="1" ht="37.5" spans="1:12">
      <c r="A79" s="26">
        <f>MAX($A$6:A78)+1</f>
        <v>60</v>
      </c>
      <c r="B79" s="26">
        <v>2024</v>
      </c>
      <c r="C79" s="26" t="s">
        <v>12</v>
      </c>
      <c r="D79" s="52" t="s">
        <v>96</v>
      </c>
      <c r="E79" s="44" t="s">
        <v>393</v>
      </c>
      <c r="F79" s="26">
        <v>3600</v>
      </c>
      <c r="G79" s="26"/>
      <c r="H79" s="72" t="s">
        <v>12</v>
      </c>
      <c r="I79" s="44"/>
      <c r="J79" s="73"/>
      <c r="K79" s="26"/>
      <c r="L79" s="26"/>
    </row>
    <row r="80" s="4" customFormat="1" ht="37.5" spans="1:12">
      <c r="A80" s="26">
        <f>MAX($A$6:A79)+1</f>
        <v>61</v>
      </c>
      <c r="B80" s="26">
        <v>2024</v>
      </c>
      <c r="C80" s="26" t="s">
        <v>12</v>
      </c>
      <c r="D80" s="44" t="s">
        <v>104</v>
      </c>
      <c r="E80" s="44" t="s">
        <v>394</v>
      </c>
      <c r="F80" s="26">
        <v>1500</v>
      </c>
      <c r="G80" s="26"/>
      <c r="H80" s="72" t="s">
        <v>12</v>
      </c>
      <c r="I80" s="44"/>
      <c r="J80" s="73"/>
      <c r="K80" s="26"/>
      <c r="L80" s="26"/>
    </row>
    <row r="81" s="4" customFormat="1" ht="37.5" spans="1:12">
      <c r="A81" s="72">
        <f>MAX($A$6:A80)+1</f>
        <v>62</v>
      </c>
      <c r="B81" s="72">
        <v>2024</v>
      </c>
      <c r="C81" s="72" t="s">
        <v>12</v>
      </c>
      <c r="D81" s="44" t="s">
        <v>104</v>
      </c>
      <c r="E81" s="73" t="s">
        <v>395</v>
      </c>
      <c r="F81" s="26">
        <v>5000</v>
      </c>
      <c r="G81" s="26"/>
      <c r="H81" s="72" t="s">
        <v>12</v>
      </c>
      <c r="I81" s="44"/>
      <c r="J81" s="73"/>
      <c r="K81" s="26"/>
      <c r="L81" s="26"/>
    </row>
    <row r="82" s="4" customFormat="1" ht="56.25" spans="1:12">
      <c r="A82" s="26">
        <f>MAX($A$6:A81)+1</f>
        <v>63</v>
      </c>
      <c r="B82" s="26">
        <v>2024</v>
      </c>
      <c r="C82" s="26" t="s">
        <v>12</v>
      </c>
      <c r="D82" s="52" t="s">
        <v>96</v>
      </c>
      <c r="E82" s="44" t="s">
        <v>396</v>
      </c>
      <c r="F82" s="26">
        <v>700</v>
      </c>
      <c r="G82" s="26"/>
      <c r="H82" s="72" t="s">
        <v>12</v>
      </c>
      <c r="I82" s="44"/>
      <c r="J82" s="73"/>
      <c r="K82" s="26"/>
      <c r="L82" s="26"/>
    </row>
    <row r="83" s="4" customFormat="1" ht="37.5" spans="1:12">
      <c r="A83" s="26">
        <f>MAX($A$6:A82)+1</f>
        <v>64</v>
      </c>
      <c r="B83" s="26">
        <v>2024</v>
      </c>
      <c r="C83" s="26" t="s">
        <v>12</v>
      </c>
      <c r="D83" s="52" t="s">
        <v>96</v>
      </c>
      <c r="E83" s="44" t="s">
        <v>397</v>
      </c>
      <c r="F83" s="26">
        <v>400</v>
      </c>
      <c r="G83" s="26"/>
      <c r="H83" s="72" t="s">
        <v>12</v>
      </c>
      <c r="I83" s="44"/>
      <c r="J83" s="73"/>
      <c r="K83" s="26"/>
      <c r="L83" s="26"/>
    </row>
    <row r="84" s="4" customFormat="1" ht="37.5" spans="1:12">
      <c r="A84" s="26">
        <f>MAX($A$6:A83)+1</f>
        <v>65</v>
      </c>
      <c r="B84" s="26">
        <v>2024</v>
      </c>
      <c r="C84" s="26" t="s">
        <v>12</v>
      </c>
      <c r="D84" s="52" t="s">
        <v>96</v>
      </c>
      <c r="E84" s="44" t="s">
        <v>398</v>
      </c>
      <c r="F84" s="26">
        <v>300</v>
      </c>
      <c r="G84" s="26"/>
      <c r="H84" s="72" t="s">
        <v>12</v>
      </c>
      <c r="I84" s="44"/>
      <c r="J84" s="73"/>
      <c r="K84" s="26"/>
      <c r="L84" s="26"/>
    </row>
    <row r="85" s="4" customFormat="1" ht="37.5" spans="1:12">
      <c r="A85" s="26">
        <f>MAX($A$6:A84)+1</f>
        <v>66</v>
      </c>
      <c r="B85" s="26">
        <v>2024</v>
      </c>
      <c r="C85" s="26" t="s">
        <v>12</v>
      </c>
      <c r="D85" s="44" t="s">
        <v>104</v>
      </c>
      <c r="E85" s="44" t="s">
        <v>399</v>
      </c>
      <c r="F85" s="26">
        <v>800</v>
      </c>
      <c r="G85" s="26">
        <f>MAX($G$6:G84)+1</f>
        <v>28</v>
      </c>
      <c r="H85" s="33" t="s">
        <v>12</v>
      </c>
      <c r="I85" s="44" t="s">
        <v>104</v>
      </c>
      <c r="J85" s="52" t="s">
        <v>400</v>
      </c>
      <c r="K85" s="26">
        <v>2000</v>
      </c>
      <c r="L85" s="26"/>
    </row>
    <row r="86" s="4" customFormat="1" ht="37.5" spans="1:12">
      <c r="A86" s="26">
        <f>MAX($A$6:A85)+1</f>
        <v>67</v>
      </c>
      <c r="B86" s="26">
        <v>2024</v>
      </c>
      <c r="C86" s="26" t="s">
        <v>12</v>
      </c>
      <c r="D86" s="44" t="s">
        <v>104</v>
      </c>
      <c r="E86" s="44" t="s">
        <v>401</v>
      </c>
      <c r="F86" s="26">
        <v>400</v>
      </c>
      <c r="G86" s="26"/>
      <c r="H86" s="33" t="s">
        <v>12</v>
      </c>
      <c r="I86" s="44"/>
      <c r="J86" s="52"/>
      <c r="K86" s="26"/>
      <c r="L86" s="26"/>
    </row>
    <row r="87" s="4" customFormat="1" ht="56.25" spans="1:12">
      <c r="A87" s="26">
        <f>MAX($A$6:A86)+1</f>
        <v>68</v>
      </c>
      <c r="B87" s="26">
        <v>2024</v>
      </c>
      <c r="C87" s="26" t="s">
        <v>12</v>
      </c>
      <c r="D87" s="44" t="s">
        <v>104</v>
      </c>
      <c r="E87" s="44" t="s">
        <v>402</v>
      </c>
      <c r="F87" s="26">
        <v>800</v>
      </c>
      <c r="G87" s="26"/>
      <c r="H87" s="33" t="s">
        <v>12</v>
      </c>
      <c r="I87" s="44"/>
      <c r="J87" s="52"/>
      <c r="K87" s="26"/>
      <c r="L87" s="26"/>
    </row>
    <row r="88" s="4" customFormat="1" ht="18.75" spans="1:12">
      <c r="A88" s="26">
        <f>MAX($A$6:A87)+1</f>
        <v>69</v>
      </c>
      <c r="B88" s="26">
        <v>2024</v>
      </c>
      <c r="C88" s="26" t="s">
        <v>14</v>
      </c>
      <c r="D88" s="44" t="s">
        <v>403</v>
      </c>
      <c r="E88" s="44" t="s">
        <v>404</v>
      </c>
      <c r="F88" s="26">
        <v>1250</v>
      </c>
      <c r="G88" s="26">
        <f>MAX($G$6:G87)+1</f>
        <v>29</v>
      </c>
      <c r="H88" s="26" t="s">
        <v>14</v>
      </c>
      <c r="I88" s="44" t="s">
        <v>405</v>
      </c>
      <c r="J88" s="44" t="s">
        <v>406</v>
      </c>
      <c r="K88" s="26">
        <v>4825</v>
      </c>
      <c r="L88" s="26"/>
    </row>
    <row r="89" s="4" customFormat="1" ht="56.25" spans="1:12">
      <c r="A89" s="26">
        <f>MAX($A$6:A88)+1</f>
        <v>70</v>
      </c>
      <c r="B89" s="26">
        <v>2024</v>
      </c>
      <c r="C89" s="26" t="s">
        <v>14</v>
      </c>
      <c r="D89" s="44" t="s">
        <v>407</v>
      </c>
      <c r="E89" s="44" t="s">
        <v>408</v>
      </c>
      <c r="F89" s="26">
        <v>1000</v>
      </c>
      <c r="G89" s="26"/>
      <c r="H89" s="26" t="s">
        <v>14</v>
      </c>
      <c r="I89" s="44"/>
      <c r="J89" s="44"/>
      <c r="K89" s="26"/>
      <c r="L89" s="26"/>
    </row>
    <row r="90" s="4" customFormat="1" ht="37.5" spans="1:12">
      <c r="A90" s="26">
        <f>MAX($A$6:A89)+1</f>
        <v>71</v>
      </c>
      <c r="B90" s="26">
        <v>2024</v>
      </c>
      <c r="C90" s="26" t="s">
        <v>14</v>
      </c>
      <c r="D90" s="44" t="s">
        <v>120</v>
      </c>
      <c r="E90" s="44" t="s">
        <v>409</v>
      </c>
      <c r="F90" s="26">
        <v>1000</v>
      </c>
      <c r="G90" s="26"/>
      <c r="H90" s="26" t="s">
        <v>14</v>
      </c>
      <c r="I90" s="44"/>
      <c r="J90" s="44"/>
      <c r="K90" s="26"/>
      <c r="L90" s="26"/>
    </row>
    <row r="91" s="4" customFormat="1" ht="18.75" spans="1:12">
      <c r="A91" s="26">
        <f>MAX($A$6:A90)+1</f>
        <v>72</v>
      </c>
      <c r="B91" s="26">
        <v>2024</v>
      </c>
      <c r="C91" s="26" t="s">
        <v>14</v>
      </c>
      <c r="D91" s="44" t="s">
        <v>403</v>
      </c>
      <c r="E91" s="44" t="s">
        <v>410</v>
      </c>
      <c r="F91" s="26">
        <v>1575</v>
      </c>
      <c r="G91" s="26"/>
      <c r="H91" s="26" t="s">
        <v>14</v>
      </c>
      <c r="I91" s="44"/>
      <c r="J91" s="44"/>
      <c r="K91" s="26"/>
      <c r="L91" s="26"/>
    </row>
    <row r="92" s="4" customFormat="1" ht="18.75" spans="1:12">
      <c r="A92" s="26"/>
      <c r="B92" s="26">
        <v>2024</v>
      </c>
      <c r="C92" s="26" t="s">
        <v>14</v>
      </c>
      <c r="D92" s="44"/>
      <c r="E92" s="44"/>
      <c r="F92" s="26">
        <v>125</v>
      </c>
      <c r="G92" s="26">
        <f>MAX($G$6:G91)+1</f>
        <v>30</v>
      </c>
      <c r="H92" s="26" t="s">
        <v>14</v>
      </c>
      <c r="I92" s="44" t="s">
        <v>405</v>
      </c>
      <c r="J92" s="44" t="s">
        <v>411</v>
      </c>
      <c r="K92" s="26">
        <v>4824</v>
      </c>
      <c r="L92" s="26"/>
    </row>
    <row r="93" s="4" customFormat="1" ht="56.25" spans="1:12">
      <c r="A93" s="26">
        <f>MAX($A$6:A92)+1</f>
        <v>73</v>
      </c>
      <c r="B93" s="26">
        <v>2024</v>
      </c>
      <c r="C93" s="26" t="s">
        <v>14</v>
      </c>
      <c r="D93" s="44" t="s">
        <v>403</v>
      </c>
      <c r="E93" s="44" t="s">
        <v>412</v>
      </c>
      <c r="F93" s="26">
        <v>3800</v>
      </c>
      <c r="G93" s="26"/>
      <c r="H93" s="26" t="s">
        <v>14</v>
      </c>
      <c r="I93" s="44"/>
      <c r="J93" s="44"/>
      <c r="K93" s="26"/>
      <c r="L93" s="26"/>
    </row>
    <row r="94" s="4" customFormat="1" ht="37.5" spans="1:12">
      <c r="A94" s="26">
        <f>MAX($A$6:A93)+1</f>
        <v>74</v>
      </c>
      <c r="B94" s="26">
        <v>2024</v>
      </c>
      <c r="C94" s="26" t="s">
        <v>14</v>
      </c>
      <c r="D94" s="44" t="s">
        <v>403</v>
      </c>
      <c r="E94" s="44" t="s">
        <v>413</v>
      </c>
      <c r="F94" s="26">
        <v>394</v>
      </c>
      <c r="G94" s="26"/>
      <c r="H94" s="26" t="s">
        <v>14</v>
      </c>
      <c r="I94" s="44"/>
      <c r="J94" s="44"/>
      <c r="K94" s="26"/>
      <c r="L94" s="26"/>
    </row>
    <row r="95" s="4" customFormat="1" ht="18.75" spans="1:12">
      <c r="A95" s="26">
        <f>MAX($A$6:A94)+1</f>
        <v>75</v>
      </c>
      <c r="B95" s="26">
        <v>2024</v>
      </c>
      <c r="C95" s="26" t="s">
        <v>14</v>
      </c>
      <c r="D95" s="44" t="s">
        <v>403</v>
      </c>
      <c r="E95" s="44" t="s">
        <v>414</v>
      </c>
      <c r="F95" s="26">
        <v>505</v>
      </c>
      <c r="G95" s="26"/>
      <c r="H95" s="26" t="s">
        <v>14</v>
      </c>
      <c r="I95" s="44"/>
      <c r="J95" s="44"/>
      <c r="K95" s="26"/>
      <c r="L95" s="26"/>
    </row>
    <row r="96" s="4" customFormat="1" ht="18.75" spans="1:12">
      <c r="A96" s="26"/>
      <c r="B96" s="26">
        <v>2024</v>
      </c>
      <c r="C96" s="26" t="s">
        <v>14</v>
      </c>
      <c r="D96" s="44"/>
      <c r="E96" s="44"/>
      <c r="F96" s="26">
        <v>395</v>
      </c>
      <c r="G96" s="26">
        <f>MAX($G$6:G95)+1</f>
        <v>31</v>
      </c>
      <c r="H96" s="26" t="s">
        <v>14</v>
      </c>
      <c r="I96" s="44" t="s">
        <v>415</v>
      </c>
      <c r="J96" s="44" t="s">
        <v>416</v>
      </c>
      <c r="K96" s="26">
        <v>2685</v>
      </c>
      <c r="L96" s="26"/>
    </row>
    <row r="97" s="4" customFormat="1" ht="37.5" spans="1:12">
      <c r="A97" s="26">
        <f>MAX($A$6:A96)+1</f>
        <v>76</v>
      </c>
      <c r="B97" s="26">
        <v>2024</v>
      </c>
      <c r="C97" s="26" t="s">
        <v>14</v>
      </c>
      <c r="D97" s="44" t="s">
        <v>403</v>
      </c>
      <c r="E97" s="44" t="s">
        <v>417</v>
      </c>
      <c r="F97" s="26">
        <v>2000</v>
      </c>
      <c r="G97" s="26"/>
      <c r="H97" s="26" t="s">
        <v>14</v>
      </c>
      <c r="I97" s="44"/>
      <c r="J97" s="44"/>
      <c r="K97" s="26"/>
      <c r="L97" s="26"/>
    </row>
    <row r="98" s="4" customFormat="1" ht="18.75" spans="1:12">
      <c r="A98" s="26">
        <f>MAX($A$6:A97)+1</f>
        <v>77</v>
      </c>
      <c r="B98" s="26">
        <v>2024</v>
      </c>
      <c r="C98" s="26" t="s">
        <v>14</v>
      </c>
      <c r="D98" s="44" t="s">
        <v>403</v>
      </c>
      <c r="E98" s="44" t="s">
        <v>418</v>
      </c>
      <c r="F98" s="26">
        <v>290</v>
      </c>
      <c r="G98" s="26"/>
      <c r="H98" s="26" t="s">
        <v>14</v>
      </c>
      <c r="I98" s="44"/>
      <c r="J98" s="44"/>
      <c r="K98" s="26"/>
      <c r="L98" s="26"/>
    </row>
    <row r="99" s="4" customFormat="1" ht="18.75" spans="1:12">
      <c r="A99" s="26"/>
      <c r="B99" s="26">
        <v>2024</v>
      </c>
      <c r="C99" s="26" t="s">
        <v>14</v>
      </c>
      <c r="D99" s="44"/>
      <c r="E99" s="44"/>
      <c r="F99" s="26">
        <v>310</v>
      </c>
      <c r="G99" s="26">
        <f>MAX($G$6:G98)+1</f>
        <v>32</v>
      </c>
      <c r="H99" s="26" t="s">
        <v>14</v>
      </c>
      <c r="I99" s="44" t="s">
        <v>113</v>
      </c>
      <c r="J99" s="44" t="s">
        <v>419</v>
      </c>
      <c r="K99" s="26">
        <v>25550</v>
      </c>
      <c r="L99" s="26"/>
    </row>
    <row r="100" s="4" customFormat="1" ht="37.5" spans="1:12">
      <c r="A100" s="26">
        <f>MAX($A$6:A99)+1</f>
        <v>78</v>
      </c>
      <c r="B100" s="26">
        <v>2024</v>
      </c>
      <c r="C100" s="26" t="s">
        <v>14</v>
      </c>
      <c r="D100" s="44" t="s">
        <v>420</v>
      </c>
      <c r="E100" s="44" t="s">
        <v>421</v>
      </c>
      <c r="F100" s="26">
        <v>20000</v>
      </c>
      <c r="G100" s="26"/>
      <c r="H100" s="26" t="s">
        <v>14</v>
      </c>
      <c r="I100" s="44"/>
      <c r="J100" s="44"/>
      <c r="K100" s="26"/>
      <c r="L100" s="26"/>
    </row>
    <row r="101" s="4" customFormat="1" ht="37.5" spans="1:12">
      <c r="A101" s="26">
        <f>MAX($A$6:A100)+1</f>
        <v>79</v>
      </c>
      <c r="B101" s="26">
        <v>2024</v>
      </c>
      <c r="C101" s="26" t="s">
        <v>14</v>
      </c>
      <c r="D101" s="44" t="s">
        <v>403</v>
      </c>
      <c r="E101" s="44" t="s">
        <v>422</v>
      </c>
      <c r="F101" s="26">
        <v>5140</v>
      </c>
      <c r="G101" s="26"/>
      <c r="H101" s="26" t="s">
        <v>14</v>
      </c>
      <c r="I101" s="44"/>
      <c r="J101" s="44"/>
      <c r="K101" s="26"/>
      <c r="L101" s="26"/>
    </row>
    <row r="102" s="4" customFormat="1" ht="18.75" spans="1:12">
      <c r="A102" s="26">
        <f>MAX($A$6:A101)+1</f>
        <v>80</v>
      </c>
      <c r="B102" s="26">
        <v>2024</v>
      </c>
      <c r="C102" s="26" t="s">
        <v>14</v>
      </c>
      <c r="D102" s="44" t="s">
        <v>403</v>
      </c>
      <c r="E102" s="44" t="s">
        <v>423</v>
      </c>
      <c r="F102" s="26">
        <v>100</v>
      </c>
      <c r="G102" s="26"/>
      <c r="H102" s="26" t="s">
        <v>14</v>
      </c>
      <c r="I102" s="44"/>
      <c r="J102" s="44"/>
      <c r="K102" s="26"/>
      <c r="L102" s="26"/>
    </row>
    <row r="103" s="4" customFormat="1" ht="18.75" spans="1:12">
      <c r="A103" s="26"/>
      <c r="B103" s="26">
        <v>2024</v>
      </c>
      <c r="C103" s="26" t="s">
        <v>14</v>
      </c>
      <c r="D103" s="44"/>
      <c r="E103" s="44"/>
      <c r="F103" s="26">
        <v>400</v>
      </c>
      <c r="G103" s="26">
        <f>MAX($G$6:G102)+1</f>
        <v>33</v>
      </c>
      <c r="H103" s="26" t="s">
        <v>14</v>
      </c>
      <c r="I103" s="44" t="s">
        <v>113</v>
      </c>
      <c r="J103" s="44" t="s">
        <v>424</v>
      </c>
      <c r="K103" s="26">
        <v>1400</v>
      </c>
      <c r="L103" s="26"/>
    </row>
    <row r="104" s="4" customFormat="1" ht="56.25" spans="1:12">
      <c r="A104" s="26">
        <f>MAX($A$6:A103)+1</f>
        <v>81</v>
      </c>
      <c r="B104" s="26">
        <v>2024</v>
      </c>
      <c r="C104" s="26" t="s">
        <v>14</v>
      </c>
      <c r="D104" s="44" t="s">
        <v>403</v>
      </c>
      <c r="E104" s="44" t="s">
        <v>425</v>
      </c>
      <c r="F104" s="26">
        <v>580</v>
      </c>
      <c r="G104" s="26"/>
      <c r="H104" s="26" t="s">
        <v>14</v>
      </c>
      <c r="I104" s="44"/>
      <c r="J104" s="44"/>
      <c r="K104" s="26"/>
      <c r="L104" s="26"/>
    </row>
    <row r="105" s="4" customFormat="1" ht="18.75" spans="1:12">
      <c r="A105" s="26">
        <f>MAX($A$6:A104)+1</f>
        <v>82</v>
      </c>
      <c r="B105" s="26">
        <v>2024</v>
      </c>
      <c r="C105" s="26" t="s">
        <v>14</v>
      </c>
      <c r="D105" s="44" t="s">
        <v>426</v>
      </c>
      <c r="E105" s="44" t="s">
        <v>427</v>
      </c>
      <c r="F105" s="26">
        <v>300</v>
      </c>
      <c r="G105" s="26"/>
      <c r="H105" s="26" t="s">
        <v>14</v>
      </c>
      <c r="I105" s="44"/>
      <c r="J105" s="44"/>
      <c r="K105" s="26"/>
      <c r="L105" s="26"/>
    </row>
    <row r="106" s="4" customFormat="1" ht="18.75" spans="1:12">
      <c r="A106" s="26">
        <f>MAX($A$6:A105)+1</f>
        <v>83</v>
      </c>
      <c r="B106" s="26">
        <v>2024</v>
      </c>
      <c r="C106" s="26" t="s">
        <v>14</v>
      </c>
      <c r="D106" s="44" t="s">
        <v>428</v>
      </c>
      <c r="E106" s="44" t="s">
        <v>429</v>
      </c>
      <c r="F106" s="26">
        <v>120</v>
      </c>
      <c r="G106" s="26"/>
      <c r="H106" s="26" t="s">
        <v>14</v>
      </c>
      <c r="I106" s="44"/>
      <c r="J106" s="44"/>
      <c r="K106" s="26"/>
      <c r="L106" s="26"/>
    </row>
    <row r="107" s="4" customFormat="1" ht="37.5" spans="1:12">
      <c r="A107" s="26"/>
      <c r="B107" s="26">
        <v>2024</v>
      </c>
      <c r="C107" s="26" t="s">
        <v>14</v>
      </c>
      <c r="D107" s="44"/>
      <c r="E107" s="44"/>
      <c r="F107" s="26">
        <v>880</v>
      </c>
      <c r="G107" s="26">
        <f>MAX($G$6:G106)+1</f>
        <v>34</v>
      </c>
      <c r="H107" s="33" t="s">
        <v>14</v>
      </c>
      <c r="I107" s="52" t="s">
        <v>113</v>
      </c>
      <c r="J107" s="52" t="s">
        <v>430</v>
      </c>
      <c r="K107" s="26">
        <v>880</v>
      </c>
      <c r="L107" s="26"/>
    </row>
    <row r="108" s="4" customFormat="1" ht="37.5" spans="1:12">
      <c r="A108" s="26">
        <f>MAX($A$6:A107)+1</f>
        <v>84</v>
      </c>
      <c r="B108" s="26">
        <v>2024</v>
      </c>
      <c r="C108" s="26" t="s">
        <v>24</v>
      </c>
      <c r="D108" s="44" t="s">
        <v>431</v>
      </c>
      <c r="E108" s="44" t="s">
        <v>432</v>
      </c>
      <c r="F108" s="26">
        <v>1100</v>
      </c>
      <c r="G108" s="26">
        <f>MAX($G$6:G107)+1</f>
        <v>35</v>
      </c>
      <c r="H108" s="26" t="s">
        <v>24</v>
      </c>
      <c r="I108" s="44" t="s">
        <v>433</v>
      </c>
      <c r="J108" s="44" t="s">
        <v>434</v>
      </c>
      <c r="K108" s="26">
        <v>1100</v>
      </c>
      <c r="L108" s="26"/>
    </row>
    <row r="109" s="4" customFormat="1" ht="37.5" spans="1:12">
      <c r="A109" s="26">
        <f>MAX($A$6:A108)+1</f>
        <v>85</v>
      </c>
      <c r="B109" s="26">
        <v>2024</v>
      </c>
      <c r="C109" s="26" t="s">
        <v>24</v>
      </c>
      <c r="D109" s="44" t="s">
        <v>433</v>
      </c>
      <c r="E109" s="44" t="s">
        <v>435</v>
      </c>
      <c r="F109" s="26">
        <v>6000</v>
      </c>
      <c r="G109" s="26">
        <f>MAX($G$6:G108)+1</f>
        <v>36</v>
      </c>
      <c r="H109" s="33" t="s">
        <v>24</v>
      </c>
      <c r="I109" s="52" t="s">
        <v>433</v>
      </c>
      <c r="J109" s="52" t="s">
        <v>436</v>
      </c>
      <c r="K109" s="26">
        <v>14000</v>
      </c>
      <c r="L109" s="26"/>
    </row>
    <row r="110" s="4" customFormat="1" ht="37.5" spans="1:12">
      <c r="A110" s="26">
        <f>MAX($A$6:A109)+1</f>
        <v>86</v>
      </c>
      <c r="B110" s="26">
        <v>2024</v>
      </c>
      <c r="C110" s="26" t="s">
        <v>24</v>
      </c>
      <c r="D110" s="44" t="s">
        <v>433</v>
      </c>
      <c r="E110" s="44" t="s">
        <v>435</v>
      </c>
      <c r="F110" s="26">
        <v>500</v>
      </c>
      <c r="G110" s="26"/>
      <c r="H110" s="33" t="s">
        <v>24</v>
      </c>
      <c r="I110" s="52"/>
      <c r="J110" s="52"/>
      <c r="K110" s="26"/>
      <c r="L110" s="26"/>
    </row>
    <row r="111" s="4" customFormat="1" ht="37.5" spans="1:12">
      <c r="A111" s="26">
        <f>MAX($A$6:A110)+1</f>
        <v>87</v>
      </c>
      <c r="B111" s="26">
        <v>2024</v>
      </c>
      <c r="C111" s="26" t="s">
        <v>24</v>
      </c>
      <c r="D111" s="44" t="s">
        <v>433</v>
      </c>
      <c r="E111" s="44" t="s">
        <v>437</v>
      </c>
      <c r="F111" s="26">
        <v>7500</v>
      </c>
      <c r="G111" s="26"/>
      <c r="H111" s="33" t="s">
        <v>24</v>
      </c>
      <c r="I111" s="52"/>
      <c r="J111" s="52"/>
      <c r="K111" s="26"/>
      <c r="L111" s="26"/>
    </row>
    <row r="112" s="4" customFormat="1" ht="37.5" spans="1:12">
      <c r="A112" s="26">
        <f>MAX($A$6:A111)+1</f>
        <v>88</v>
      </c>
      <c r="B112" s="26">
        <v>2024</v>
      </c>
      <c r="C112" s="26" t="s">
        <v>24</v>
      </c>
      <c r="D112" s="44" t="s">
        <v>433</v>
      </c>
      <c r="E112" s="44" t="s">
        <v>437</v>
      </c>
      <c r="F112" s="26">
        <v>12223.15</v>
      </c>
      <c r="G112" s="26">
        <f>MAX($G$6:G111)+1</f>
        <v>37</v>
      </c>
      <c r="H112" s="26" t="s">
        <v>24</v>
      </c>
      <c r="I112" s="44" t="s">
        <v>433</v>
      </c>
      <c r="J112" s="44" t="s">
        <v>438</v>
      </c>
      <c r="K112" s="26">
        <v>17280.79</v>
      </c>
      <c r="L112" s="26"/>
    </row>
    <row r="113" s="4" customFormat="1" ht="37.5" spans="1:12">
      <c r="A113" s="26">
        <f>MAX($A$6:A112)+1</f>
        <v>89</v>
      </c>
      <c r="B113" s="26">
        <v>2024</v>
      </c>
      <c r="C113" s="26" t="s">
        <v>24</v>
      </c>
      <c r="D113" s="44" t="s">
        <v>433</v>
      </c>
      <c r="E113" s="44" t="s">
        <v>439</v>
      </c>
      <c r="F113" s="26">
        <v>1084.75</v>
      </c>
      <c r="G113" s="26"/>
      <c r="H113" s="26" t="s">
        <v>24</v>
      </c>
      <c r="I113" s="44"/>
      <c r="J113" s="44"/>
      <c r="K113" s="26"/>
      <c r="L113" s="26"/>
    </row>
    <row r="114" s="4" customFormat="1" ht="37.5" spans="1:12">
      <c r="A114" s="26">
        <f>MAX($A$6:A113)+1</f>
        <v>90</v>
      </c>
      <c r="B114" s="26">
        <v>2024</v>
      </c>
      <c r="C114" s="26" t="s">
        <v>24</v>
      </c>
      <c r="D114" s="44" t="s">
        <v>433</v>
      </c>
      <c r="E114" s="44" t="s">
        <v>440</v>
      </c>
      <c r="F114" s="26">
        <v>2541.68</v>
      </c>
      <c r="G114" s="26"/>
      <c r="H114" s="26" t="s">
        <v>24</v>
      </c>
      <c r="I114" s="44"/>
      <c r="J114" s="44"/>
      <c r="K114" s="26"/>
      <c r="L114" s="26"/>
    </row>
    <row r="115" s="4" customFormat="1" ht="56.25" spans="1:12">
      <c r="A115" s="26">
        <f>MAX($A$6:A114)+1</f>
        <v>91</v>
      </c>
      <c r="B115" s="26">
        <v>2024</v>
      </c>
      <c r="C115" s="26" t="s">
        <v>24</v>
      </c>
      <c r="D115" s="44" t="s">
        <v>433</v>
      </c>
      <c r="E115" s="44" t="s">
        <v>441</v>
      </c>
      <c r="F115" s="26">
        <v>1431.21</v>
      </c>
      <c r="G115" s="26"/>
      <c r="H115" s="26" t="s">
        <v>24</v>
      </c>
      <c r="I115" s="44"/>
      <c r="J115" s="44"/>
      <c r="K115" s="26"/>
      <c r="L115" s="26"/>
    </row>
    <row r="116" s="4" customFormat="1" ht="56.25" spans="1:12">
      <c r="A116" s="26">
        <f>MAX($A$6:A115)+1</f>
        <v>92</v>
      </c>
      <c r="B116" s="26">
        <v>2024</v>
      </c>
      <c r="C116" s="26" t="s">
        <v>24</v>
      </c>
      <c r="D116" s="44" t="s">
        <v>433</v>
      </c>
      <c r="E116" s="44" t="s">
        <v>441</v>
      </c>
      <c r="F116" s="26">
        <v>1068.79</v>
      </c>
      <c r="G116" s="26">
        <f>MAX($G$6:G115)+1</f>
        <v>38</v>
      </c>
      <c r="H116" s="26" t="s">
        <v>24</v>
      </c>
      <c r="I116" s="44" t="s">
        <v>442</v>
      </c>
      <c r="J116" s="44" t="s">
        <v>443</v>
      </c>
      <c r="K116" s="26">
        <v>6230</v>
      </c>
      <c r="L116" s="26"/>
    </row>
    <row r="117" s="4" customFormat="1" ht="37.5" spans="1:12">
      <c r="A117" s="26">
        <f>MAX($A$6:A116)+1</f>
        <v>93</v>
      </c>
      <c r="B117" s="26">
        <v>2024</v>
      </c>
      <c r="C117" s="26" t="s">
        <v>24</v>
      </c>
      <c r="D117" s="44" t="s">
        <v>442</v>
      </c>
      <c r="E117" s="44" t="s">
        <v>444</v>
      </c>
      <c r="F117" s="26">
        <v>1367.21</v>
      </c>
      <c r="G117" s="26"/>
      <c r="H117" s="26" t="s">
        <v>24</v>
      </c>
      <c r="I117" s="44"/>
      <c r="J117" s="44"/>
      <c r="K117" s="26"/>
      <c r="L117" s="26"/>
    </row>
    <row r="118" s="4" customFormat="1" ht="37.5" spans="1:12">
      <c r="A118" s="26">
        <f>MAX($A$6:A117)+1</f>
        <v>94</v>
      </c>
      <c r="B118" s="26">
        <v>2024</v>
      </c>
      <c r="C118" s="26" t="s">
        <v>24</v>
      </c>
      <c r="D118" s="44" t="s">
        <v>234</v>
      </c>
      <c r="E118" s="44" t="s">
        <v>445</v>
      </c>
      <c r="F118" s="26">
        <v>3794</v>
      </c>
      <c r="G118" s="26"/>
      <c r="H118" s="26" t="s">
        <v>24</v>
      </c>
      <c r="I118" s="44"/>
      <c r="J118" s="44"/>
      <c r="K118" s="26"/>
      <c r="L118" s="26"/>
    </row>
    <row r="119" s="4" customFormat="1" ht="37.5" spans="1:12">
      <c r="A119" s="24">
        <f>MAX($A$6:A118)+1</f>
        <v>95</v>
      </c>
      <c r="B119" s="24">
        <v>2024</v>
      </c>
      <c r="C119" s="24" t="s">
        <v>24</v>
      </c>
      <c r="D119" s="24" t="s">
        <v>433</v>
      </c>
      <c r="E119" s="24" t="s">
        <v>437</v>
      </c>
      <c r="F119" s="26">
        <v>1000</v>
      </c>
      <c r="G119" s="26">
        <f>MAX($G$6:G118)+1</f>
        <v>39</v>
      </c>
      <c r="H119" s="26" t="s">
        <v>24</v>
      </c>
      <c r="I119" s="44" t="s">
        <v>446</v>
      </c>
      <c r="J119" s="44" t="s">
        <v>447</v>
      </c>
      <c r="K119" s="26">
        <v>1000</v>
      </c>
      <c r="L119" s="26"/>
    </row>
    <row r="120" s="4" customFormat="1" ht="37.5" spans="1:12">
      <c r="A120" s="36"/>
      <c r="B120" s="36"/>
      <c r="C120" s="36"/>
      <c r="D120" s="36"/>
      <c r="E120" s="36"/>
      <c r="F120" s="26">
        <v>1000</v>
      </c>
      <c r="G120" s="26">
        <f>MAX($G$6:G119)+1</f>
        <v>40</v>
      </c>
      <c r="H120" s="26" t="s">
        <v>24</v>
      </c>
      <c r="I120" s="44" t="s">
        <v>446</v>
      </c>
      <c r="J120" s="44" t="s">
        <v>448</v>
      </c>
      <c r="K120" s="26">
        <v>1000</v>
      </c>
      <c r="L120" s="26"/>
    </row>
    <row r="121" s="4" customFormat="1" ht="56.25" spans="1:12">
      <c r="A121" s="27"/>
      <c r="B121" s="27"/>
      <c r="C121" s="27"/>
      <c r="D121" s="27"/>
      <c r="E121" s="27"/>
      <c r="F121" s="26">
        <v>2000</v>
      </c>
      <c r="G121" s="26">
        <f>MAX($G$6:G120)+1</f>
        <v>41</v>
      </c>
      <c r="H121" s="26" t="s">
        <v>24</v>
      </c>
      <c r="I121" s="44" t="s">
        <v>442</v>
      </c>
      <c r="J121" s="44" t="s">
        <v>449</v>
      </c>
      <c r="K121" s="26">
        <v>2000</v>
      </c>
      <c r="L121" s="26"/>
    </row>
    <row r="122" s="4" customFormat="1" ht="37.5" spans="1:12">
      <c r="A122" s="26">
        <f>MAX($A$6:A121)+1</f>
        <v>96</v>
      </c>
      <c r="B122" s="26">
        <v>2024</v>
      </c>
      <c r="C122" s="26" t="s">
        <v>22</v>
      </c>
      <c r="D122" s="44" t="s">
        <v>140</v>
      </c>
      <c r="E122" s="44" t="s">
        <v>450</v>
      </c>
      <c r="F122" s="26">
        <v>2329.93</v>
      </c>
      <c r="G122" s="26">
        <f>MAX($G$6:G121)+1</f>
        <v>42</v>
      </c>
      <c r="H122" s="33" t="s">
        <v>22</v>
      </c>
      <c r="I122" s="44" t="s">
        <v>140</v>
      </c>
      <c r="J122" s="52" t="s">
        <v>451</v>
      </c>
      <c r="K122" s="26">
        <v>5496.48</v>
      </c>
      <c r="L122" s="26"/>
    </row>
    <row r="123" s="4" customFormat="1" ht="37.5" spans="1:12">
      <c r="A123" s="26">
        <f>MAX($A$6:A122)+1</f>
        <v>97</v>
      </c>
      <c r="B123" s="26">
        <v>2024</v>
      </c>
      <c r="C123" s="26" t="s">
        <v>22</v>
      </c>
      <c r="D123" s="44" t="s">
        <v>140</v>
      </c>
      <c r="E123" s="44" t="s">
        <v>452</v>
      </c>
      <c r="F123" s="26">
        <v>864.21</v>
      </c>
      <c r="G123" s="26"/>
      <c r="H123" s="33" t="s">
        <v>22</v>
      </c>
      <c r="I123" s="44"/>
      <c r="J123" s="52"/>
      <c r="K123" s="26"/>
      <c r="L123" s="26"/>
    </row>
    <row r="124" s="4" customFormat="1" ht="37.5" spans="1:12">
      <c r="A124" s="26">
        <f>MAX($A$6:A123)+1</f>
        <v>98</v>
      </c>
      <c r="B124" s="26">
        <v>2024</v>
      </c>
      <c r="C124" s="26" t="s">
        <v>22</v>
      </c>
      <c r="D124" s="44" t="s">
        <v>453</v>
      </c>
      <c r="E124" s="44" t="s">
        <v>454</v>
      </c>
      <c r="F124" s="26">
        <v>1537</v>
      </c>
      <c r="G124" s="26"/>
      <c r="H124" s="33" t="s">
        <v>22</v>
      </c>
      <c r="I124" s="44"/>
      <c r="J124" s="52"/>
      <c r="K124" s="26"/>
      <c r="L124" s="26"/>
    </row>
    <row r="125" s="4" customFormat="1" ht="37.5" spans="1:12">
      <c r="A125" s="26">
        <f>MAX($A$6:A124)+1</f>
        <v>99</v>
      </c>
      <c r="B125" s="26">
        <v>2024</v>
      </c>
      <c r="C125" s="26" t="s">
        <v>22</v>
      </c>
      <c r="D125" s="44" t="s">
        <v>453</v>
      </c>
      <c r="E125" s="44" t="s">
        <v>455</v>
      </c>
      <c r="F125" s="26">
        <v>765.34</v>
      </c>
      <c r="G125" s="26"/>
      <c r="H125" s="33" t="s">
        <v>22</v>
      </c>
      <c r="I125" s="44"/>
      <c r="J125" s="52"/>
      <c r="K125" s="26"/>
      <c r="L125" s="26"/>
    </row>
    <row r="126" s="4" customFormat="1" ht="37.5" spans="1:12">
      <c r="A126" s="26">
        <f>MAX($A$6:A125)+1</f>
        <v>100</v>
      </c>
      <c r="B126" s="26">
        <v>2024</v>
      </c>
      <c r="C126" s="26" t="s">
        <v>26</v>
      </c>
      <c r="D126" s="44" t="s">
        <v>456</v>
      </c>
      <c r="E126" s="44" t="s">
        <v>457</v>
      </c>
      <c r="F126" s="26">
        <v>2500</v>
      </c>
      <c r="G126" s="26">
        <f>MAX($G$6:G125)+1</f>
        <v>43</v>
      </c>
      <c r="H126" s="33" t="s">
        <v>26</v>
      </c>
      <c r="I126" s="52" t="s">
        <v>456</v>
      </c>
      <c r="J126" s="52" t="s">
        <v>458</v>
      </c>
      <c r="K126" s="26">
        <v>2500</v>
      </c>
      <c r="L126" s="26"/>
    </row>
    <row r="127" s="4" customFormat="1" ht="37.5" spans="1:12">
      <c r="A127" s="26">
        <f>MAX($A$6:A126)+1</f>
        <v>101</v>
      </c>
      <c r="B127" s="26">
        <v>2024</v>
      </c>
      <c r="C127" s="26" t="s">
        <v>32</v>
      </c>
      <c r="D127" s="44" t="s">
        <v>247</v>
      </c>
      <c r="E127" s="44" t="s">
        <v>459</v>
      </c>
      <c r="F127" s="26">
        <v>1000</v>
      </c>
      <c r="G127" s="26">
        <f>MAX($G$6:G126)+1</f>
        <v>44</v>
      </c>
      <c r="H127" s="22" t="s">
        <v>32</v>
      </c>
      <c r="I127" s="35" t="s">
        <v>460</v>
      </c>
      <c r="J127" s="35" t="s">
        <v>461</v>
      </c>
      <c r="K127" s="26">
        <v>10400</v>
      </c>
      <c r="L127" s="26"/>
    </row>
    <row r="128" s="4" customFormat="1" ht="37.5" spans="1:12">
      <c r="A128" s="26">
        <f>MAX($A$6:A127)+1</f>
        <v>102</v>
      </c>
      <c r="B128" s="26">
        <v>2024</v>
      </c>
      <c r="C128" s="26" t="s">
        <v>32</v>
      </c>
      <c r="D128" s="44" t="s">
        <v>462</v>
      </c>
      <c r="E128" s="44" t="s">
        <v>463</v>
      </c>
      <c r="F128" s="26">
        <v>6700</v>
      </c>
      <c r="G128" s="26"/>
      <c r="H128" s="31"/>
      <c r="I128" s="35"/>
      <c r="J128" s="35"/>
      <c r="K128" s="26"/>
      <c r="L128" s="26"/>
    </row>
    <row r="129" s="4" customFormat="1" ht="56.25" spans="1:12">
      <c r="A129" s="26">
        <f>MAX($A$6:A128)+1</f>
        <v>103</v>
      </c>
      <c r="B129" s="26">
        <v>2024</v>
      </c>
      <c r="C129" s="26" t="s">
        <v>32</v>
      </c>
      <c r="D129" s="44" t="s">
        <v>464</v>
      </c>
      <c r="E129" s="44" t="s">
        <v>465</v>
      </c>
      <c r="F129" s="26">
        <v>900</v>
      </c>
      <c r="G129" s="26"/>
      <c r="H129" s="31"/>
      <c r="I129" s="35"/>
      <c r="J129" s="35"/>
      <c r="K129" s="26"/>
      <c r="L129" s="26"/>
    </row>
    <row r="130" s="4" customFormat="1" ht="56.25" spans="1:12">
      <c r="A130" s="26">
        <f>MAX($A$6:A129)+1</f>
        <v>104</v>
      </c>
      <c r="B130" s="26">
        <v>2024</v>
      </c>
      <c r="C130" s="26" t="s">
        <v>32</v>
      </c>
      <c r="D130" s="44" t="s">
        <v>464</v>
      </c>
      <c r="E130" s="44" t="s">
        <v>466</v>
      </c>
      <c r="F130" s="26">
        <v>1500</v>
      </c>
      <c r="G130" s="26"/>
      <c r="H130" s="31"/>
      <c r="I130" s="35"/>
      <c r="J130" s="35"/>
      <c r="K130" s="26"/>
      <c r="L130" s="26"/>
    </row>
    <row r="131" s="4" customFormat="1" ht="56.25" spans="1:12">
      <c r="A131" s="26">
        <f>MAX($A$6:A130)+1</f>
        <v>105</v>
      </c>
      <c r="B131" s="26">
        <v>2024</v>
      </c>
      <c r="C131" s="26" t="s">
        <v>32</v>
      </c>
      <c r="D131" s="44" t="s">
        <v>464</v>
      </c>
      <c r="E131" s="44" t="s">
        <v>467</v>
      </c>
      <c r="F131" s="26">
        <v>300</v>
      </c>
      <c r="G131" s="26"/>
      <c r="H131" s="29"/>
      <c r="I131" s="35"/>
      <c r="J131" s="35"/>
      <c r="K131" s="26"/>
      <c r="L131" s="26"/>
    </row>
    <row r="132" s="4" customFormat="1" ht="37.5" spans="1:12">
      <c r="A132" s="26">
        <f>MAX($A$6:A131)+1</f>
        <v>106</v>
      </c>
      <c r="B132" s="26">
        <v>2024</v>
      </c>
      <c r="C132" s="26" t="s">
        <v>16</v>
      </c>
      <c r="D132" s="44" t="s">
        <v>468</v>
      </c>
      <c r="E132" s="44" t="s">
        <v>469</v>
      </c>
      <c r="F132" s="26">
        <v>5200</v>
      </c>
      <c r="G132" s="74">
        <f>MAX($G$6:G131)+1</f>
        <v>45</v>
      </c>
      <c r="H132" s="75" t="s">
        <v>16</v>
      </c>
      <c r="I132" s="52" t="s">
        <v>154</v>
      </c>
      <c r="J132" s="76" t="s">
        <v>470</v>
      </c>
      <c r="K132" s="26">
        <v>3000</v>
      </c>
      <c r="L132" s="26"/>
    </row>
    <row r="133" s="4" customFormat="1" ht="18.75" spans="1:12">
      <c r="A133" s="26"/>
      <c r="B133" s="26">
        <v>2024</v>
      </c>
      <c r="C133" s="26" t="s">
        <v>16</v>
      </c>
      <c r="D133" s="44"/>
      <c r="E133" s="44"/>
      <c r="F133" s="26"/>
      <c r="G133" s="74">
        <f>MAX($G$6:G132)+1</f>
        <v>46</v>
      </c>
      <c r="H133" s="75" t="s">
        <v>16</v>
      </c>
      <c r="I133" s="52" t="s">
        <v>471</v>
      </c>
      <c r="J133" s="76" t="s">
        <v>472</v>
      </c>
      <c r="K133" s="26">
        <v>2200</v>
      </c>
      <c r="L133" s="26"/>
    </row>
    <row r="134" s="4" customFormat="1" ht="37.5" spans="1:12">
      <c r="A134" s="75">
        <f>MAX($A$6:A133)+1</f>
        <v>107</v>
      </c>
      <c r="B134" s="75">
        <v>2024</v>
      </c>
      <c r="C134" s="75" t="s">
        <v>16</v>
      </c>
      <c r="D134" s="76" t="s">
        <v>468</v>
      </c>
      <c r="E134" s="76" t="s">
        <v>473</v>
      </c>
      <c r="F134" s="26">
        <v>1000</v>
      </c>
      <c r="G134" s="26">
        <f>MAX($G$6:G133)+1</f>
        <v>47</v>
      </c>
      <c r="H134" s="33" t="s">
        <v>16</v>
      </c>
      <c r="I134" s="52" t="s">
        <v>468</v>
      </c>
      <c r="J134" s="52" t="s">
        <v>474</v>
      </c>
      <c r="K134" s="26">
        <v>3600</v>
      </c>
      <c r="L134" s="26"/>
    </row>
    <row r="135" s="4" customFormat="1" ht="37.5" spans="1:12">
      <c r="A135" s="75">
        <f>MAX($A$6:A134)+1</f>
        <v>108</v>
      </c>
      <c r="B135" s="75">
        <v>2024</v>
      </c>
      <c r="C135" s="75" t="s">
        <v>16</v>
      </c>
      <c r="D135" s="76" t="s">
        <v>475</v>
      </c>
      <c r="E135" s="76" t="s">
        <v>476</v>
      </c>
      <c r="F135" s="26">
        <v>950</v>
      </c>
      <c r="G135" s="26"/>
      <c r="H135" s="33" t="s">
        <v>16</v>
      </c>
      <c r="I135" s="52"/>
      <c r="J135" s="52"/>
      <c r="K135" s="26"/>
      <c r="L135" s="26"/>
    </row>
    <row r="136" s="4" customFormat="1" ht="37.5" spans="1:12">
      <c r="A136" s="75">
        <f>MAX($A$6:A135)+1</f>
        <v>109</v>
      </c>
      <c r="B136" s="75">
        <v>2024</v>
      </c>
      <c r="C136" s="75" t="s">
        <v>16</v>
      </c>
      <c r="D136" s="76" t="s">
        <v>477</v>
      </c>
      <c r="E136" s="76" t="s">
        <v>478</v>
      </c>
      <c r="F136" s="26">
        <v>800</v>
      </c>
      <c r="G136" s="26"/>
      <c r="H136" s="33" t="s">
        <v>16</v>
      </c>
      <c r="I136" s="52"/>
      <c r="J136" s="52"/>
      <c r="K136" s="26"/>
      <c r="L136" s="26"/>
    </row>
    <row r="137" s="4" customFormat="1" ht="37.5" spans="1:12">
      <c r="A137" s="75">
        <f>MAX($A$6:A136)+1</f>
        <v>110</v>
      </c>
      <c r="B137" s="75">
        <v>2024</v>
      </c>
      <c r="C137" s="75" t="s">
        <v>16</v>
      </c>
      <c r="D137" s="76" t="s">
        <v>479</v>
      </c>
      <c r="E137" s="76" t="s">
        <v>480</v>
      </c>
      <c r="F137" s="26">
        <v>750</v>
      </c>
      <c r="G137" s="26"/>
      <c r="H137" s="33" t="s">
        <v>16</v>
      </c>
      <c r="I137" s="52"/>
      <c r="J137" s="52"/>
      <c r="K137" s="26"/>
      <c r="L137" s="26"/>
    </row>
    <row r="138" s="4" customFormat="1" ht="18.75" spans="1:12">
      <c r="A138" s="26">
        <f>MAX($A$6:A137)+1</f>
        <v>111</v>
      </c>
      <c r="B138" s="26">
        <v>2024</v>
      </c>
      <c r="C138" s="26" t="s">
        <v>16</v>
      </c>
      <c r="D138" s="44" t="s">
        <v>154</v>
      </c>
      <c r="E138" s="44" t="s">
        <v>481</v>
      </c>
      <c r="F138" s="26">
        <v>100</v>
      </c>
      <c r="G138" s="26"/>
      <c r="H138" s="33" t="s">
        <v>16</v>
      </c>
      <c r="I138" s="52"/>
      <c r="J138" s="52"/>
      <c r="K138" s="26"/>
      <c r="L138" s="26"/>
    </row>
    <row r="139" s="4" customFormat="1" ht="37.5" spans="1:12">
      <c r="A139" s="26"/>
      <c r="B139" s="26">
        <v>2024</v>
      </c>
      <c r="C139" s="26" t="s">
        <v>16</v>
      </c>
      <c r="D139" s="44"/>
      <c r="E139" s="44"/>
      <c r="F139" s="26">
        <v>500</v>
      </c>
      <c r="G139" s="26">
        <f>MAX($G$6:G138)+1</f>
        <v>48</v>
      </c>
      <c r="H139" s="72" t="s">
        <v>16</v>
      </c>
      <c r="I139" s="76" t="s">
        <v>482</v>
      </c>
      <c r="J139" s="73" t="s">
        <v>483</v>
      </c>
      <c r="K139" s="26">
        <v>500</v>
      </c>
      <c r="L139" s="26"/>
    </row>
    <row r="140" s="4" customFormat="1" ht="75" spans="1:12">
      <c r="A140" s="26">
        <f>MAX($A$6:A139)+1</f>
        <v>112</v>
      </c>
      <c r="B140" s="26">
        <v>2024</v>
      </c>
      <c r="C140" s="26" t="s">
        <v>18</v>
      </c>
      <c r="D140" s="44" t="s">
        <v>484</v>
      </c>
      <c r="E140" s="44" t="s">
        <v>485</v>
      </c>
      <c r="F140" s="24">
        <v>1950</v>
      </c>
      <c r="G140" s="26">
        <f>MAX($G$6:G139)+1</f>
        <v>49</v>
      </c>
      <c r="H140" s="33" t="s">
        <v>18</v>
      </c>
      <c r="I140" s="44" t="s">
        <v>484</v>
      </c>
      <c r="J140" s="52" t="s">
        <v>486</v>
      </c>
      <c r="K140" s="24">
        <v>1950</v>
      </c>
      <c r="L140" s="24"/>
    </row>
    <row r="141" s="4" customFormat="1" ht="56.25" spans="1:12">
      <c r="A141" s="26">
        <f>MAX($A$6:A140)+1</f>
        <v>113</v>
      </c>
      <c r="B141" s="26">
        <v>2024</v>
      </c>
      <c r="C141" s="26" t="s">
        <v>18</v>
      </c>
      <c r="D141" s="44" t="s">
        <v>484</v>
      </c>
      <c r="E141" s="44" t="s">
        <v>487</v>
      </c>
      <c r="F141" s="26">
        <v>4437.042143</v>
      </c>
      <c r="G141" s="26">
        <f>MAX($G$6:G140)+1</f>
        <v>50</v>
      </c>
      <c r="H141" s="33" t="s">
        <v>18</v>
      </c>
      <c r="I141" s="44" t="s">
        <v>484</v>
      </c>
      <c r="J141" s="52" t="s">
        <v>488</v>
      </c>
      <c r="K141" s="26">
        <v>4000</v>
      </c>
      <c r="L141" s="26"/>
    </row>
    <row r="142" s="4" customFormat="1" ht="75" spans="1:12">
      <c r="A142" s="26"/>
      <c r="B142" s="26">
        <v>2024</v>
      </c>
      <c r="C142" s="26" t="s">
        <v>18</v>
      </c>
      <c r="D142" s="44"/>
      <c r="E142" s="44"/>
      <c r="F142" s="26"/>
      <c r="G142" s="26">
        <f>MAX($G$6:G141)+1</f>
        <v>51</v>
      </c>
      <c r="H142" s="33" t="s">
        <v>18</v>
      </c>
      <c r="I142" s="44" t="s">
        <v>484</v>
      </c>
      <c r="J142" s="52" t="s">
        <v>489</v>
      </c>
      <c r="K142" s="26">
        <v>437.042143</v>
      </c>
      <c r="L142" s="26"/>
    </row>
    <row r="143" s="4" customFormat="1" ht="37.5" spans="1:12">
      <c r="A143" s="26">
        <f>MAX($A$6:A142)+1</f>
        <v>114</v>
      </c>
      <c r="B143" s="26">
        <v>2024</v>
      </c>
      <c r="C143" s="26" t="s">
        <v>18</v>
      </c>
      <c r="D143" s="44" t="s">
        <v>484</v>
      </c>
      <c r="E143" s="44" t="s">
        <v>490</v>
      </c>
      <c r="F143" s="26">
        <v>1700</v>
      </c>
      <c r="G143" s="26">
        <f>MAX($G$6:G142)+1</f>
        <v>52</v>
      </c>
      <c r="H143" s="33" t="s">
        <v>18</v>
      </c>
      <c r="I143" s="44" t="s">
        <v>484</v>
      </c>
      <c r="J143" s="52" t="s">
        <v>491</v>
      </c>
      <c r="K143" s="26">
        <v>550</v>
      </c>
      <c r="L143" s="26"/>
    </row>
    <row r="144" s="4" customFormat="1" ht="75" spans="1:12">
      <c r="A144" s="26"/>
      <c r="B144" s="26">
        <v>2024</v>
      </c>
      <c r="C144" s="26" t="s">
        <v>18</v>
      </c>
      <c r="D144" s="44"/>
      <c r="E144" s="44"/>
      <c r="F144" s="26"/>
      <c r="G144" s="26">
        <f>MAX($G$6:G143)+1</f>
        <v>53</v>
      </c>
      <c r="H144" s="33" t="s">
        <v>18</v>
      </c>
      <c r="I144" s="44" t="s">
        <v>484</v>
      </c>
      <c r="J144" s="52" t="s">
        <v>489</v>
      </c>
      <c r="K144" s="26">
        <v>1150</v>
      </c>
      <c r="L144" s="26"/>
    </row>
    <row r="145" s="4" customFormat="1" ht="75" spans="1:12">
      <c r="A145" s="26">
        <f>MAX($A$6:A144)+1</f>
        <v>115</v>
      </c>
      <c r="B145" s="26">
        <v>2024</v>
      </c>
      <c r="C145" s="26" t="s">
        <v>18</v>
      </c>
      <c r="D145" s="44" t="s">
        <v>484</v>
      </c>
      <c r="E145" s="44" t="s">
        <v>492</v>
      </c>
      <c r="F145" s="26">
        <v>830</v>
      </c>
      <c r="G145" s="26">
        <f>MAX($G$6:G144)+1</f>
        <v>54</v>
      </c>
      <c r="H145" s="33" t="s">
        <v>18</v>
      </c>
      <c r="I145" s="44" t="s">
        <v>484</v>
      </c>
      <c r="J145" s="52" t="s">
        <v>489</v>
      </c>
      <c r="K145" s="26">
        <v>830</v>
      </c>
      <c r="L145" s="26"/>
    </row>
    <row r="146" s="4" customFormat="1" ht="56.25" spans="1:12">
      <c r="A146" s="26">
        <f>MAX($A$6:A145)+1</f>
        <v>116</v>
      </c>
      <c r="B146" s="26">
        <v>2024</v>
      </c>
      <c r="C146" s="26" t="s">
        <v>18</v>
      </c>
      <c r="D146" s="44" t="s">
        <v>199</v>
      </c>
      <c r="E146" s="44" t="s">
        <v>493</v>
      </c>
      <c r="F146" s="26">
        <v>1900</v>
      </c>
      <c r="G146" s="26">
        <f>MAX($G$6:G145)+1</f>
        <v>55</v>
      </c>
      <c r="H146" s="33" t="s">
        <v>18</v>
      </c>
      <c r="I146" s="52" t="s">
        <v>187</v>
      </c>
      <c r="J146" s="52" t="s">
        <v>494</v>
      </c>
      <c r="K146" s="26">
        <v>1900</v>
      </c>
      <c r="L146" s="26"/>
    </row>
    <row r="147" s="4" customFormat="1" ht="37.5" spans="1:12">
      <c r="A147" s="26">
        <f>MAX($A$6:A146)+1</f>
        <v>117</v>
      </c>
      <c r="B147" s="26">
        <v>2024</v>
      </c>
      <c r="C147" s="26" t="s">
        <v>18</v>
      </c>
      <c r="D147" s="44" t="s">
        <v>495</v>
      </c>
      <c r="E147" s="44" t="s">
        <v>496</v>
      </c>
      <c r="F147" s="26">
        <v>1700</v>
      </c>
      <c r="G147" s="26">
        <f>MAX($G$6:G146)+1</f>
        <v>56</v>
      </c>
      <c r="H147" s="33" t="s">
        <v>18</v>
      </c>
      <c r="I147" s="52" t="s">
        <v>497</v>
      </c>
      <c r="J147" s="52" t="s">
        <v>498</v>
      </c>
      <c r="K147" s="26">
        <v>1000</v>
      </c>
      <c r="L147" s="26"/>
    </row>
    <row r="148" s="4" customFormat="1" ht="18.75" spans="1:12">
      <c r="A148" s="26"/>
      <c r="B148" s="26">
        <v>2024</v>
      </c>
      <c r="C148" s="26" t="s">
        <v>18</v>
      </c>
      <c r="D148" s="44"/>
      <c r="E148" s="44"/>
      <c r="F148" s="26"/>
      <c r="G148" s="26">
        <f>MAX($G$6:G147)+1</f>
        <v>57</v>
      </c>
      <c r="H148" s="33" t="s">
        <v>18</v>
      </c>
      <c r="I148" s="44" t="s">
        <v>206</v>
      </c>
      <c r="J148" s="52" t="s">
        <v>499</v>
      </c>
      <c r="K148" s="26">
        <v>700</v>
      </c>
      <c r="L148" s="26"/>
    </row>
    <row r="149" s="4" customFormat="1" ht="56.25" spans="1:12">
      <c r="A149" s="26">
        <f>MAX($A$6:A148)+1</f>
        <v>118</v>
      </c>
      <c r="B149" s="26">
        <v>2024</v>
      </c>
      <c r="C149" s="26" t="s">
        <v>18</v>
      </c>
      <c r="D149" s="44" t="s">
        <v>206</v>
      </c>
      <c r="E149" s="44" t="s">
        <v>500</v>
      </c>
      <c r="F149" s="26">
        <v>1000</v>
      </c>
      <c r="G149" s="26">
        <f>MAX($G$6:G148)+1</f>
        <v>58</v>
      </c>
      <c r="H149" s="33" t="s">
        <v>18</v>
      </c>
      <c r="I149" s="52" t="s">
        <v>187</v>
      </c>
      <c r="J149" s="52" t="s">
        <v>494</v>
      </c>
      <c r="K149" s="26">
        <v>1000</v>
      </c>
      <c r="L149" s="26"/>
    </row>
    <row r="150" s="4" customFormat="1" ht="37.5" spans="1:12">
      <c r="A150" s="26">
        <f>MAX($A$6:A149)+1</f>
        <v>119</v>
      </c>
      <c r="B150" s="26">
        <v>2024</v>
      </c>
      <c r="C150" s="26" t="s">
        <v>18</v>
      </c>
      <c r="D150" s="44" t="s">
        <v>206</v>
      </c>
      <c r="E150" s="44" t="s">
        <v>501</v>
      </c>
      <c r="F150" s="26">
        <v>1000</v>
      </c>
      <c r="G150" s="26">
        <f>MAX($G$6:G149)+1</f>
        <v>59</v>
      </c>
      <c r="H150" s="33" t="s">
        <v>18</v>
      </c>
      <c r="I150" s="44" t="s">
        <v>206</v>
      </c>
      <c r="J150" s="52" t="s">
        <v>499</v>
      </c>
      <c r="K150" s="26">
        <v>1000</v>
      </c>
      <c r="L150" s="26"/>
    </row>
    <row r="151" s="4" customFormat="1" ht="52" customHeight="1" spans="1:12">
      <c r="A151" s="24">
        <f>MAX($A$6:A150)+1</f>
        <v>120</v>
      </c>
      <c r="B151" s="24">
        <v>2024</v>
      </c>
      <c r="C151" s="24" t="s">
        <v>20</v>
      </c>
      <c r="D151" s="56" t="s">
        <v>502</v>
      </c>
      <c r="E151" s="56" t="s">
        <v>503</v>
      </c>
      <c r="F151" s="26">
        <v>2000</v>
      </c>
      <c r="G151" s="77">
        <f>MAX($G$6:G150)+1</f>
        <v>60</v>
      </c>
      <c r="H151" s="78" t="s">
        <v>34</v>
      </c>
      <c r="I151" s="52" t="s">
        <v>504</v>
      </c>
      <c r="J151" s="79" t="s">
        <v>257</v>
      </c>
      <c r="K151" s="77">
        <v>2000</v>
      </c>
      <c r="L151" s="59" t="s">
        <v>505</v>
      </c>
    </row>
    <row r="152" s="4" customFormat="1" ht="47" customHeight="1" spans="1:12">
      <c r="A152" s="27"/>
      <c r="B152" s="27">
        <v>2024</v>
      </c>
      <c r="C152" s="27" t="s">
        <v>20</v>
      </c>
      <c r="D152" s="57"/>
      <c r="E152" s="57"/>
      <c r="F152" s="26">
        <v>1000</v>
      </c>
      <c r="G152" s="26">
        <f>MAX($G$6:G151)+1</f>
        <v>61</v>
      </c>
      <c r="H152" s="26" t="s">
        <v>32</v>
      </c>
      <c r="I152" s="44" t="s">
        <v>460</v>
      </c>
      <c r="J152" s="44" t="s">
        <v>461</v>
      </c>
      <c r="K152" s="26">
        <v>1000</v>
      </c>
      <c r="L152" s="61"/>
    </row>
    <row r="153" s="4" customFormat="1" ht="37.5" spans="1:12">
      <c r="A153" s="26">
        <f>MAX($A$6:A152)+1</f>
        <v>121</v>
      </c>
      <c r="B153" s="26">
        <v>2024</v>
      </c>
      <c r="C153" s="26" t="s">
        <v>20</v>
      </c>
      <c r="D153" s="44" t="s">
        <v>169</v>
      </c>
      <c r="E153" s="44" t="s">
        <v>506</v>
      </c>
      <c r="F153" s="26">
        <v>1000</v>
      </c>
      <c r="G153" s="26">
        <f>MAX($G$6:G152)+1</f>
        <v>62</v>
      </c>
      <c r="H153" s="33" t="s">
        <v>32</v>
      </c>
      <c r="I153" s="52" t="s">
        <v>462</v>
      </c>
      <c r="J153" s="52" t="s">
        <v>507</v>
      </c>
      <c r="K153" s="26">
        <v>1000</v>
      </c>
      <c r="L153" s="61"/>
    </row>
    <row r="154" s="4" customFormat="1" ht="37.5" spans="1:12">
      <c r="A154" s="26">
        <f>MAX($A$6:A153)+1</f>
        <v>122</v>
      </c>
      <c r="B154" s="26">
        <v>2024</v>
      </c>
      <c r="C154" s="26" t="s">
        <v>20</v>
      </c>
      <c r="D154" s="44" t="s">
        <v>502</v>
      </c>
      <c r="E154" s="44" t="s">
        <v>508</v>
      </c>
      <c r="F154" s="26">
        <v>3000</v>
      </c>
      <c r="G154" s="26">
        <f>MAX($G$6:G153)+1</f>
        <v>63</v>
      </c>
      <c r="H154" s="33" t="s">
        <v>26</v>
      </c>
      <c r="I154" s="58" t="s">
        <v>456</v>
      </c>
      <c r="J154" s="52" t="s">
        <v>458</v>
      </c>
      <c r="K154" s="24">
        <v>4000</v>
      </c>
      <c r="L154" s="61"/>
    </row>
    <row r="155" s="4" customFormat="1" ht="37.5" spans="1:12">
      <c r="A155" s="26">
        <f>MAX($A$6:A154)+1</f>
        <v>123</v>
      </c>
      <c r="B155" s="26">
        <v>2024</v>
      </c>
      <c r="C155" s="26" t="s">
        <v>20</v>
      </c>
      <c r="D155" s="44" t="s">
        <v>169</v>
      </c>
      <c r="E155" s="44" t="s">
        <v>509</v>
      </c>
      <c r="F155" s="26">
        <v>100</v>
      </c>
      <c r="G155" s="26"/>
      <c r="H155" s="33"/>
      <c r="I155" s="62"/>
      <c r="J155" s="52"/>
      <c r="K155" s="36"/>
      <c r="L155" s="61"/>
    </row>
    <row r="156" s="4" customFormat="1" ht="37.5" spans="1:12">
      <c r="A156" s="26">
        <f>MAX($A$6:A155)+1</f>
        <v>124</v>
      </c>
      <c r="B156" s="26">
        <v>2024</v>
      </c>
      <c r="C156" s="26" t="s">
        <v>20</v>
      </c>
      <c r="D156" s="44" t="s">
        <v>510</v>
      </c>
      <c r="E156" s="44" t="s">
        <v>511</v>
      </c>
      <c r="F156" s="26">
        <v>500</v>
      </c>
      <c r="G156" s="26"/>
      <c r="H156" s="33"/>
      <c r="I156" s="62"/>
      <c r="J156" s="52"/>
      <c r="K156" s="36"/>
      <c r="L156" s="61"/>
    </row>
    <row r="157" s="4" customFormat="1" ht="37.5" spans="1:12">
      <c r="A157" s="26">
        <f>MAX($A$6:A156)+1</f>
        <v>125</v>
      </c>
      <c r="B157" s="26">
        <v>2024</v>
      </c>
      <c r="C157" s="26" t="s">
        <v>20</v>
      </c>
      <c r="D157" s="44" t="s">
        <v>169</v>
      </c>
      <c r="E157" s="44" t="s">
        <v>512</v>
      </c>
      <c r="F157" s="26">
        <v>400</v>
      </c>
      <c r="G157" s="26"/>
      <c r="H157" s="33"/>
      <c r="I157" s="60"/>
      <c r="J157" s="52"/>
      <c r="K157" s="27"/>
      <c r="L157" s="80"/>
    </row>
  </sheetData>
  <mergeCells count="273">
    <mergeCell ref="A1:L1"/>
    <mergeCell ref="A2:L2"/>
    <mergeCell ref="A3:J3"/>
    <mergeCell ref="A4:F4"/>
    <mergeCell ref="G4:L4"/>
    <mergeCell ref="A8:A9"/>
    <mergeCell ref="A10:A12"/>
    <mergeCell ref="A17:A18"/>
    <mergeCell ref="A27:A29"/>
    <mergeCell ref="A30:A34"/>
    <mergeCell ref="A47:A48"/>
    <mergeCell ref="A65:A66"/>
    <mergeCell ref="A77:A78"/>
    <mergeCell ref="A91:A92"/>
    <mergeCell ref="A95:A96"/>
    <mergeCell ref="A98:A99"/>
    <mergeCell ref="A102:A103"/>
    <mergeCell ref="A106:A107"/>
    <mergeCell ref="A119:A121"/>
    <mergeCell ref="A132:A133"/>
    <mergeCell ref="A138:A139"/>
    <mergeCell ref="A141:A142"/>
    <mergeCell ref="A143:A144"/>
    <mergeCell ref="A147:A148"/>
    <mergeCell ref="A151:A152"/>
    <mergeCell ref="B8:B9"/>
    <mergeCell ref="B10:B12"/>
    <mergeCell ref="B17:B18"/>
    <mergeCell ref="B27:B29"/>
    <mergeCell ref="B30:B34"/>
    <mergeCell ref="B47:B48"/>
    <mergeCell ref="B65:B66"/>
    <mergeCell ref="B77:B78"/>
    <mergeCell ref="B91:B92"/>
    <mergeCell ref="B95:B96"/>
    <mergeCell ref="B98:B99"/>
    <mergeCell ref="B102:B103"/>
    <mergeCell ref="B106:B107"/>
    <mergeCell ref="B119:B121"/>
    <mergeCell ref="B132:B133"/>
    <mergeCell ref="B138:B139"/>
    <mergeCell ref="B141:B142"/>
    <mergeCell ref="B143:B144"/>
    <mergeCell ref="B147:B148"/>
    <mergeCell ref="B151:B152"/>
    <mergeCell ref="C8:C9"/>
    <mergeCell ref="C10:C12"/>
    <mergeCell ref="C17:C18"/>
    <mergeCell ref="C27:C29"/>
    <mergeCell ref="C30:C34"/>
    <mergeCell ref="C47:C48"/>
    <mergeCell ref="C65:C66"/>
    <mergeCell ref="C77:C78"/>
    <mergeCell ref="C91:C92"/>
    <mergeCell ref="C95:C96"/>
    <mergeCell ref="C98:C99"/>
    <mergeCell ref="C102:C103"/>
    <mergeCell ref="C106:C107"/>
    <mergeCell ref="C119:C121"/>
    <mergeCell ref="C132:C133"/>
    <mergeCell ref="C138:C139"/>
    <mergeCell ref="C141:C142"/>
    <mergeCell ref="C143:C144"/>
    <mergeCell ref="C147:C148"/>
    <mergeCell ref="C151:C152"/>
    <mergeCell ref="D8:D9"/>
    <mergeCell ref="D10:D12"/>
    <mergeCell ref="D17:D18"/>
    <mergeCell ref="D27:D29"/>
    <mergeCell ref="D30:D34"/>
    <mergeCell ref="D47:D48"/>
    <mergeCell ref="D65:D66"/>
    <mergeCell ref="D77:D78"/>
    <mergeCell ref="D91:D92"/>
    <mergeCell ref="D95:D96"/>
    <mergeCell ref="D98:D99"/>
    <mergeCell ref="D102:D103"/>
    <mergeCell ref="D106:D107"/>
    <mergeCell ref="D119:D121"/>
    <mergeCell ref="D132:D133"/>
    <mergeCell ref="D138:D139"/>
    <mergeCell ref="D141:D142"/>
    <mergeCell ref="D143:D144"/>
    <mergeCell ref="D147:D148"/>
    <mergeCell ref="D151:D152"/>
    <mergeCell ref="E8:E9"/>
    <mergeCell ref="E10:E12"/>
    <mergeCell ref="E17:E18"/>
    <mergeCell ref="E27:E29"/>
    <mergeCell ref="E30:E34"/>
    <mergeCell ref="E47:E48"/>
    <mergeCell ref="E65:E66"/>
    <mergeCell ref="E77:E78"/>
    <mergeCell ref="E91:E92"/>
    <mergeCell ref="E95:E96"/>
    <mergeCell ref="E98:E99"/>
    <mergeCell ref="E102:E103"/>
    <mergeCell ref="E106:E107"/>
    <mergeCell ref="E119:E121"/>
    <mergeCell ref="E132:E133"/>
    <mergeCell ref="E138:E139"/>
    <mergeCell ref="E141:E142"/>
    <mergeCell ref="E143:E144"/>
    <mergeCell ref="E147:E148"/>
    <mergeCell ref="E151:E152"/>
    <mergeCell ref="F27:F29"/>
    <mergeCell ref="F30:F34"/>
    <mergeCell ref="F132:F133"/>
    <mergeCell ref="F141:F142"/>
    <mergeCell ref="F143:F144"/>
    <mergeCell ref="F147:F148"/>
    <mergeCell ref="G7:G8"/>
    <mergeCell ref="G9:G10"/>
    <mergeCell ref="G12:G13"/>
    <mergeCell ref="G14:G17"/>
    <mergeCell ref="G18:G19"/>
    <mergeCell ref="G22:G26"/>
    <mergeCell ref="G29:G30"/>
    <mergeCell ref="G35:G36"/>
    <mergeCell ref="G37:G44"/>
    <mergeCell ref="G45:G47"/>
    <mergeCell ref="G48:G65"/>
    <mergeCell ref="G66:G69"/>
    <mergeCell ref="G70:G72"/>
    <mergeCell ref="G75:G76"/>
    <mergeCell ref="G78:G84"/>
    <mergeCell ref="G85:G87"/>
    <mergeCell ref="G88:G91"/>
    <mergeCell ref="G92:G95"/>
    <mergeCell ref="G96:G98"/>
    <mergeCell ref="G99:G102"/>
    <mergeCell ref="G103:G106"/>
    <mergeCell ref="G109:G111"/>
    <mergeCell ref="G112:G115"/>
    <mergeCell ref="G116:G118"/>
    <mergeCell ref="G122:G125"/>
    <mergeCell ref="G127:G131"/>
    <mergeCell ref="G134:G138"/>
    <mergeCell ref="G154:G157"/>
    <mergeCell ref="H7:H8"/>
    <mergeCell ref="H9:H10"/>
    <mergeCell ref="H12:H13"/>
    <mergeCell ref="H14:H17"/>
    <mergeCell ref="H18:H19"/>
    <mergeCell ref="H22:H26"/>
    <mergeCell ref="H29:H30"/>
    <mergeCell ref="H35:H36"/>
    <mergeCell ref="H37:H44"/>
    <mergeCell ref="H45:H47"/>
    <mergeCell ref="H48:H65"/>
    <mergeCell ref="H66:H69"/>
    <mergeCell ref="H70:H72"/>
    <mergeCell ref="H75:H76"/>
    <mergeCell ref="H78:H84"/>
    <mergeCell ref="H85:H87"/>
    <mergeCell ref="H88:H91"/>
    <mergeCell ref="H92:H95"/>
    <mergeCell ref="H96:H98"/>
    <mergeCell ref="H99:H102"/>
    <mergeCell ref="H103:H106"/>
    <mergeCell ref="H109:H111"/>
    <mergeCell ref="H112:H115"/>
    <mergeCell ref="H116:H118"/>
    <mergeCell ref="H122:H125"/>
    <mergeCell ref="H127:H131"/>
    <mergeCell ref="H134:H138"/>
    <mergeCell ref="H154:H157"/>
    <mergeCell ref="I7:I8"/>
    <mergeCell ref="I9:I10"/>
    <mergeCell ref="I12:I13"/>
    <mergeCell ref="I14:I17"/>
    <mergeCell ref="I18:I19"/>
    <mergeCell ref="I22:I26"/>
    <mergeCell ref="I29:I30"/>
    <mergeCell ref="I35:I36"/>
    <mergeCell ref="I37:I44"/>
    <mergeCell ref="I45:I47"/>
    <mergeCell ref="I48:I65"/>
    <mergeCell ref="I66:I69"/>
    <mergeCell ref="I70:I72"/>
    <mergeCell ref="I75:I76"/>
    <mergeCell ref="I78:I84"/>
    <mergeCell ref="I85:I87"/>
    <mergeCell ref="I88:I91"/>
    <mergeCell ref="I92:I95"/>
    <mergeCell ref="I96:I98"/>
    <mergeCell ref="I99:I102"/>
    <mergeCell ref="I103:I106"/>
    <mergeCell ref="I109:I111"/>
    <mergeCell ref="I112:I115"/>
    <mergeCell ref="I116:I118"/>
    <mergeCell ref="I122:I125"/>
    <mergeCell ref="I127:I131"/>
    <mergeCell ref="I134:I138"/>
    <mergeCell ref="I154:I157"/>
    <mergeCell ref="J7:J8"/>
    <mergeCell ref="J9:J10"/>
    <mergeCell ref="J12:J13"/>
    <mergeCell ref="J14:J17"/>
    <mergeCell ref="J18:J19"/>
    <mergeCell ref="J22:J26"/>
    <mergeCell ref="J29:J30"/>
    <mergeCell ref="J35:J36"/>
    <mergeCell ref="J37:J44"/>
    <mergeCell ref="J45:J47"/>
    <mergeCell ref="J48:J65"/>
    <mergeCell ref="J66:J69"/>
    <mergeCell ref="J70:J72"/>
    <mergeCell ref="J75:J76"/>
    <mergeCell ref="J78:J84"/>
    <mergeCell ref="J85:J87"/>
    <mergeCell ref="J88:J91"/>
    <mergeCell ref="J92:J95"/>
    <mergeCell ref="J96:J98"/>
    <mergeCell ref="J99:J102"/>
    <mergeCell ref="J103:J106"/>
    <mergeCell ref="J109:J111"/>
    <mergeCell ref="J112:J115"/>
    <mergeCell ref="J116:J118"/>
    <mergeCell ref="J122:J125"/>
    <mergeCell ref="J127:J131"/>
    <mergeCell ref="J134:J138"/>
    <mergeCell ref="J154:J157"/>
    <mergeCell ref="K7:K8"/>
    <mergeCell ref="K9:K10"/>
    <mergeCell ref="K12:K13"/>
    <mergeCell ref="K14:K17"/>
    <mergeCell ref="K18:K19"/>
    <mergeCell ref="K22:K26"/>
    <mergeCell ref="K35:K36"/>
    <mergeCell ref="K37:K44"/>
    <mergeCell ref="K45:K47"/>
    <mergeCell ref="K48:K65"/>
    <mergeCell ref="K66:K69"/>
    <mergeCell ref="K70:K72"/>
    <mergeCell ref="K75:K76"/>
    <mergeCell ref="K78:K84"/>
    <mergeCell ref="K85:K87"/>
    <mergeCell ref="K88:K91"/>
    <mergeCell ref="K92:K95"/>
    <mergeCell ref="K96:K98"/>
    <mergeCell ref="K99:K102"/>
    <mergeCell ref="K103:K106"/>
    <mergeCell ref="K109:K111"/>
    <mergeCell ref="K112:K115"/>
    <mergeCell ref="K116:K118"/>
    <mergeCell ref="K122:K125"/>
    <mergeCell ref="K127:K131"/>
    <mergeCell ref="K134:K138"/>
    <mergeCell ref="K154:K157"/>
    <mergeCell ref="L7:L19"/>
    <mergeCell ref="L22:L26"/>
    <mergeCell ref="L35:L36"/>
    <mergeCell ref="L37:L44"/>
    <mergeCell ref="L45:L47"/>
    <mergeCell ref="L48:L65"/>
    <mergeCell ref="L66:L69"/>
    <mergeCell ref="L70:L72"/>
    <mergeCell ref="L75:L76"/>
    <mergeCell ref="L78:L84"/>
    <mergeCell ref="L85:L87"/>
    <mergeCell ref="L88:L91"/>
    <mergeCell ref="L92:L95"/>
    <mergeCell ref="L96:L98"/>
    <mergeCell ref="L99:L102"/>
    <mergeCell ref="L103:L106"/>
    <mergeCell ref="L109:L111"/>
    <mergeCell ref="L112:L115"/>
    <mergeCell ref="L116:L118"/>
    <mergeCell ref="L122:L125"/>
    <mergeCell ref="L127:L131"/>
    <mergeCell ref="L134:L138"/>
    <mergeCell ref="L151:L157"/>
  </mergeCells>
  <pageMargins left="0.468055555555556" right="0.389583333333333" top="1" bottom="1" header="0.511805555555556" footer="0.511805555555556"/>
  <pageSetup paperSize="9" scale="55" fitToHeight="0" orientation="landscape" horizontalDpi="600"/>
  <headerFooter alignWithMargins="0" scaleWithDoc="0">
    <oddFooter>&amp;C第 &amp;P 页，共 &amp;N 页</oddFooter>
  </headerFooter>
  <rowBreaks count="2" manualBreakCount="2">
    <brk id="20" max="11" man="1"/>
    <brk id="158"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1</vt:lpstr>
      <vt:lpstr>2</vt:lpstr>
      <vt:lpstr>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陈总</dc:creator>
  <cp:lastModifiedBy>user</cp:lastModifiedBy>
  <dcterms:created xsi:type="dcterms:W3CDTF">2024-11-29T03:20:00Z</dcterms:created>
  <dcterms:modified xsi:type="dcterms:W3CDTF">2024-12-06T08:02:31Z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75192B080B31CB1E5E05506788CC8A1B</vt:lpwstr>
  </property>
  <property fmtid="{D5CDD505-2E9C-101B-9397-08002B2CF9AE}" pid="3" name="KSOProductBuildVer">
    <vt:lpwstr>2052-11.8.2.8411</vt:lpwstr>
  </property>
</Properties>
</file>