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二批安排表" sheetId="8" r:id="rId1"/>
    <sheet name="拖欠汇总" sheetId="9" r:id="rId2"/>
    <sheet name="拖欠明细" sheetId="10" r:id="rId3"/>
  </sheets>
  <externalReferences>
    <externalReference r:id="rId4"/>
    <externalReference r:id="rId5"/>
    <externalReference r:id="rId6"/>
    <externalReference r:id="rId7"/>
  </externalReferences>
  <definedNames>
    <definedName name="_xlnm._FilterDatabase" localSheetId="0" hidden="1">第二批安排表!$A$6:$G$37</definedName>
    <definedName name="__xlfn.COUNTIFS" hidden="1">#NAME?</definedName>
    <definedName name="A" localSheetId="0">#REF!</definedName>
    <definedName name="A">#REF!</definedName>
    <definedName name="Database" localSheetId="0" hidden="1">#REF!</definedName>
    <definedName name="Database" hidden="1">#REF!</definedName>
    <definedName name="mhj">#N/A</definedName>
    <definedName name="_xlnm.Print_Area" localSheetId="0">第二批安排表!$A$1:$G$38</definedName>
    <definedName name="_xlnm.Print_Area" hidden="1">#N/A</definedName>
    <definedName name="Print_Area_MI" localSheetId="0">#REF!</definedName>
    <definedName name="Print_Area_MI">#REF!</definedName>
    <definedName name="_xlnm.Print_Titles" localSheetId="0">第二批安排表!$1:4</definedName>
    <definedName name="_xlnm.Print_Titles" hidden="1">#N/A</definedName>
    <definedName name="S" localSheetId="0">#REF!</definedName>
    <definedName name="S">#REF!</definedName>
    <definedName name="大多数" localSheetId="0">[1]Sheet2!$A$15</definedName>
    <definedName name="大多数">'[1]13 铁路配件'!$A$15</definedName>
    <definedName name="地区名称" localSheetId="0">#REF!</definedName>
    <definedName name="地区名称">#REF!</definedName>
    <definedName name="饿" localSheetId="0">#REF!</definedName>
    <definedName name="饿">#REF!</definedName>
    <definedName name="飞过海" localSheetId="0">[2]评估结果汇总表!$C$4</definedName>
    <definedName name="飞过海">'[2]20 运输公司'!$C$4</definedName>
    <definedName name="吗" localSheetId="0">#REF!</definedName>
    <definedName name="吗">#REF!</definedName>
    <definedName name="任务分类">[3]任务!$A$1:$A$10</definedName>
    <definedName name="我">#N/A</definedName>
    <definedName name="洋10" localSheetId="0">#REF!</definedName>
    <definedName name="洋10">#REF!</definedName>
    <definedName name="주택사업본부" localSheetId="0">#REF!</definedName>
    <definedName name="주택사업본부">#REF!</definedName>
    <definedName name="철구사업본부" localSheetId="0">#REF!</definedName>
    <definedName name="철구사업본부">#REF!</definedName>
    <definedName name="财政部门履行出资人职责的国有企业">[4]调用数据项【请勿删除】!$J$5:$J$6</definedName>
  </definedNames>
  <calcPr calcId="144525" concurrentCalc="0"/>
</workbook>
</file>

<file path=xl/sharedStrings.xml><?xml version="1.0" encoding="utf-8"?>
<sst xmlns="http://schemas.openxmlformats.org/spreadsheetml/2006/main" count="8966" uniqueCount="1342">
  <si>
    <t xml:space="preserve">附件3
</t>
  </si>
  <si>
    <t>万宁市2025年第二批新增债券资金安排表</t>
  </si>
  <si>
    <t>单位：万元</t>
  </si>
  <si>
    <t>序号</t>
  </si>
  <si>
    <t>项目名称</t>
  </si>
  <si>
    <t>项目单位</t>
  </si>
  <si>
    <t>债券类型</t>
  </si>
  <si>
    <t>安排金额</t>
  </si>
  <si>
    <t>支出功能科目</t>
  </si>
  <si>
    <t>备注</t>
  </si>
  <si>
    <t>合计</t>
  </si>
  <si>
    <t>一般债券资金小计</t>
  </si>
  <si>
    <t>兴隆华侨旅游经济区管理委员会</t>
  </si>
  <si>
    <t>兴旺路改造工程</t>
  </si>
  <si>
    <t>一般债券</t>
  </si>
  <si>
    <t>2120303-小城镇基础设施建设</t>
  </si>
  <si>
    <t>万宁市资规局</t>
  </si>
  <si>
    <t>万宁市日月湾海洋生态修复项目</t>
  </si>
  <si>
    <t>2110406-自然保护地</t>
  </si>
  <si>
    <t>万宁市消防救援大队</t>
  </si>
  <si>
    <t>万宁市山根消防救援站项目</t>
  </si>
  <si>
    <t>2240204-消防应急救援</t>
  </si>
  <si>
    <t>万宁市卫健委</t>
  </si>
  <si>
    <t>万宁市疾病预防控制中心新建项目</t>
  </si>
  <si>
    <t>2100401-疾病预防控制机构</t>
  </si>
  <si>
    <t>万宁市旅投公司</t>
  </si>
  <si>
    <t>万宁日月湾湾区基础设施提升改造改造工程</t>
  </si>
  <si>
    <t>2070199-其他文化和旅游支出</t>
  </si>
  <si>
    <t>万宁市城乡发展有限公司</t>
  </si>
  <si>
    <t>万宁市文化体育广场——体育广场项目</t>
  </si>
  <si>
    <t>2070307-体育场馆</t>
  </si>
  <si>
    <t>万宁市生态环境局</t>
  </si>
  <si>
    <t>万宁市农村黑臭水体2024年度治理项目</t>
  </si>
  <si>
    <t>2130504-农村基础设施建设</t>
  </si>
  <si>
    <t>万宁市交通运输局</t>
  </si>
  <si>
    <t>G223万宁市长丰至兴隆段改建工程</t>
  </si>
  <si>
    <t>万宁市环卫园林局</t>
  </si>
  <si>
    <t>万宁市南桥镇、三更罗镇、龙滚镇生活垃圾转运站升级改造项目</t>
  </si>
  <si>
    <t>万宁兴隆发展有限公司</t>
  </si>
  <si>
    <t>万宁市兴隆太阳河综合整治工程项目（不含示范段）</t>
  </si>
  <si>
    <t>2130305-水利工程建设</t>
  </si>
  <si>
    <t xml:space="preserve">万宁市水务有限公司
</t>
  </si>
  <si>
    <t xml:space="preserve">万宁市山根镇污水处理厂工程
</t>
  </si>
  <si>
    <t>2130399-其他水利支出</t>
  </si>
  <si>
    <t>万宁市水务有限公司</t>
  </si>
  <si>
    <t>万宁市主城区1#污水处理厂扩建工程</t>
  </si>
  <si>
    <t>万宁市南桥镇污水处理厂工程</t>
  </si>
  <si>
    <t>万宁市龙滚镇区及山钦湾片区污水处理厂扩建工程</t>
  </si>
  <si>
    <t>万宁市和乐镇污水处理厂工程</t>
  </si>
  <si>
    <t>万宁水业投资有限公司</t>
  </si>
  <si>
    <t>万宁水厂扩建工程（二期）</t>
  </si>
  <si>
    <t>2130335-农村供水</t>
  </si>
  <si>
    <t>万城镇吴村仔至北坡三角路供水管道改造工程</t>
  </si>
  <si>
    <t>万宁市5个反走私综合执法站地块“四通一平”项目</t>
  </si>
  <si>
    <t>2139999-其他农林水支出</t>
  </si>
  <si>
    <t>龙滚镇区及山钦湾片区污水处理厂工程</t>
  </si>
  <si>
    <t>万宁市山根红色水库入口路</t>
  </si>
  <si>
    <t>万宁市城市投资建设有限公司</t>
  </si>
  <si>
    <t>万宁市日月逐浪驿站连接道路工程（二期）</t>
  </si>
  <si>
    <t>海南万宁智慧康养生活港项目周边市政道路工程</t>
  </si>
  <si>
    <t>万宁市山根湾滨海旅游度假区市政道路项目</t>
  </si>
  <si>
    <t>万宁市后安镇乐来安置区（三通一平及室外配套）工程</t>
  </si>
  <si>
    <t xml:space="preserve">    万宁市东山河万城至小海段综合整治一期工程</t>
  </si>
  <si>
    <t>专项债券资金小计</t>
  </si>
  <si>
    <t>万宁市兴隆水厂供水工程</t>
  </si>
  <si>
    <t>专项债券</t>
  </si>
  <si>
    <t>2290402-其他地方自行试点项目收益专项债券收入安排的支出</t>
  </si>
  <si>
    <t>万宁市万裕置业有限公司</t>
  </si>
  <si>
    <t>仁里保障性租赁住房项目</t>
  </si>
  <si>
    <t>万宁市妇幼保健院新建项目</t>
  </si>
  <si>
    <t>万宁市文化体育广场—体育广场项目游泳馆</t>
  </si>
  <si>
    <t>万宁市新型城镇化建设项目（一期）</t>
  </si>
  <si>
    <t>市交通局、市水务局等单位</t>
  </si>
  <si>
    <t>偿还政府拖欠企业专款（机关及全额事业单位工程类欠款）</t>
  </si>
  <si>
    <t>2290403-其他政府性基金债务收入安排的支出</t>
  </si>
  <si>
    <t>明细附后</t>
  </si>
  <si>
    <t>附件3-1：</t>
  </si>
  <si>
    <t>2025年用于解决地方政府拖欠企业账款专项债券资金分配汇总表</t>
  </si>
  <si>
    <t>单位</t>
  </si>
  <si>
    <t>单位申报情况（万元）</t>
  </si>
  <si>
    <t>资金分配情况</t>
  </si>
  <si>
    <t>笔数</t>
  </si>
  <si>
    <t>金额</t>
  </si>
  <si>
    <t>万宁市水务局</t>
  </si>
  <si>
    <t>万宁市自然资源和规划局</t>
  </si>
  <si>
    <t>万宁市土地开发整理储备中心</t>
  </si>
  <si>
    <t>万宁市兴隆华侨旅游经济区管理委员会</t>
  </si>
  <si>
    <t>海南省万宁市教育局</t>
  </si>
  <si>
    <t>万宁市万宁中学</t>
  </si>
  <si>
    <t>万宁市后安镇中心幼儿园</t>
  </si>
  <si>
    <t>万宁市乐来学校</t>
  </si>
  <si>
    <t>万宁市职业技术学校</t>
  </si>
  <si>
    <t>万宁市长丰镇中心学校</t>
  </si>
  <si>
    <t>万宁市三更罗镇中心幼儿园</t>
  </si>
  <si>
    <t>万宁市卫生健康委员会</t>
  </si>
  <si>
    <t>万宁市农业农村局</t>
  </si>
  <si>
    <t xml:space="preserve">万宁市渔政事务服务中心 </t>
  </si>
  <si>
    <t>万宁市公安局</t>
  </si>
  <si>
    <t>中共万宁市委政法委员会</t>
  </si>
  <si>
    <t>万宁市民政局</t>
  </si>
  <si>
    <t>万宁市人力资源和社会保障局</t>
  </si>
  <si>
    <t>万宁市旅游和文化广电体育局</t>
  </si>
  <si>
    <t>万宁市残疾人联合会</t>
  </si>
  <si>
    <t>万宁市营商环境建设局</t>
  </si>
  <si>
    <t>万宁市科学技术和工业信息化局</t>
  </si>
  <si>
    <t>万宁市和乐镇人民政府</t>
  </si>
  <si>
    <t>万宁市万城镇人民政府</t>
  </si>
  <si>
    <t>万宁市南桥镇人民政府</t>
  </si>
  <si>
    <t>万宁市长丰镇人民政府</t>
  </si>
  <si>
    <t>万宁市龙滚镇政府</t>
  </si>
  <si>
    <t>万宁市北大镇人民政府</t>
  </si>
  <si>
    <t>万宁市东澳镇人民政府</t>
  </si>
  <si>
    <t>万宁市山根镇人民政府</t>
  </si>
  <si>
    <t>附件3-2：</t>
  </si>
  <si>
    <t>2025年用于解决地方政府拖欠企业账款专项债券资金分配明细表</t>
  </si>
  <si>
    <t>金额单位：万元（以监测系统填报金额为准）</t>
  </si>
  <si>
    <t>拖欠主体基本信息</t>
  </si>
  <si>
    <t>被拖欠企业基本信息</t>
  </si>
  <si>
    <t>拖欠账款基本信息</t>
  </si>
  <si>
    <t>确认拖欠主体是否是机关或全额拨款事业单位</t>
  </si>
  <si>
    <t>确认是否是工程类账款</t>
  </si>
  <si>
    <t>针对实际拖欠金额截止2025年6月6日已清偿金额
（万元）</t>
  </si>
  <si>
    <t>是否清偿完毕</t>
  </si>
  <si>
    <t>清偿“630”台账欠款还需金额-单位申报情况
（万元）</t>
  </si>
  <si>
    <t>本次专项债券资金拟安排情况（万元</t>
  </si>
  <si>
    <t>主体名称</t>
  </si>
  <si>
    <t>主体统一社会信用代码</t>
  </si>
  <si>
    <t>主体性质</t>
  </si>
  <si>
    <t>被拖欠企业名称</t>
  </si>
  <si>
    <t>统一社会信用代码</t>
  </si>
  <si>
    <t>企业划型及性质</t>
  </si>
  <si>
    <t>所属总公司名称</t>
  </si>
  <si>
    <t>实际产生拖欠的账款对应金额</t>
  </si>
  <si>
    <t>应付金额</t>
  </si>
  <si>
    <t>账款性质</t>
  </si>
  <si>
    <t>所属项目情况</t>
  </si>
  <si>
    <t>对应政府投资项目名称</t>
  </si>
  <si>
    <t>涉及政府投资项目对应合同名称</t>
  </si>
  <si>
    <r>
      <rPr>
        <b/>
        <sz val="10"/>
        <color theme="1"/>
        <rFont val="黑体"/>
        <charset val="134"/>
      </rPr>
      <t>政府投资项目</t>
    </r>
    <r>
      <rPr>
        <sz val="10"/>
        <color theme="1"/>
        <rFont val="黑体"/>
        <charset val="134"/>
      </rPr>
      <t>纳入预算情况</t>
    </r>
  </si>
  <si>
    <t>涉及政府采购名称</t>
  </si>
  <si>
    <t>涉及政府采购对应合同名称</t>
  </si>
  <si>
    <r>
      <rPr>
        <b/>
        <sz val="10"/>
        <color theme="1"/>
        <rFont val="黑体"/>
        <charset val="134"/>
      </rPr>
      <t>政府采购</t>
    </r>
    <r>
      <rPr>
        <sz val="10"/>
        <color theme="1"/>
        <rFont val="黑体"/>
        <charset val="134"/>
      </rPr>
      <t>纳入预算情况</t>
    </r>
  </si>
  <si>
    <t>其他项目名称</t>
  </si>
  <si>
    <t>其他项目对应合同名称</t>
  </si>
  <si>
    <t>11468878008211638F</t>
  </si>
  <si>
    <t>机关</t>
  </si>
  <si>
    <t>海口中为通电子科技有限公司</t>
  </si>
  <si>
    <t>91460100589295103B</t>
  </si>
  <si>
    <t>中小型民营企业</t>
  </si>
  <si>
    <t>工程</t>
  </si>
  <si>
    <t>政府投资项目</t>
  </si>
  <si>
    <t>万宁市网格化信息化系统建设工程</t>
  </si>
  <si>
    <t>有预算</t>
  </si>
  <si>
    <t>是</t>
  </si>
  <si>
    <t>否</t>
  </si>
  <si>
    <t>联通数字科技有限公司</t>
  </si>
  <si>
    <t>911103027886014929</t>
  </si>
  <si>
    <t>中央企业及其子企业</t>
  </si>
  <si>
    <t>中国联合网络通信有限公司</t>
  </si>
  <si>
    <t>万宁市社会管理信息化平台一期建设项目</t>
  </si>
  <si>
    <t>11468878MB1E0564XF</t>
  </si>
  <si>
    <t>海南中德建设工程有限公司</t>
  </si>
  <si>
    <t>91469027MA5T5K2Y5R</t>
  </si>
  <si>
    <t>万宁市万城镇铜鼓岭山体修复项目</t>
  </si>
  <si>
    <t>万宁市万城镇铜鼓岭山体修复项目（二次招标）施工合同</t>
  </si>
  <si>
    <t>无预算</t>
  </si>
  <si>
    <t>海南水文地质工程地质勘察院</t>
  </si>
  <si>
    <t>124600000696743885</t>
  </si>
  <si>
    <t>万宁市东山岭1号石屋边坡崩塌地质灾害隐患治理项目</t>
  </si>
  <si>
    <t>万宁市东山岭1号石屋边坡崩塌地质灾害隐患治理项目施工合同协议书</t>
  </si>
  <si>
    <t>海南凡德建筑工程有限公司</t>
  </si>
  <si>
    <t>91469006MA5T3YE6X2</t>
  </si>
  <si>
    <t>万市礼纪镇海力绿色建筑科技(海南)装配式产业园项目场地填复工程</t>
  </si>
  <si>
    <t>万市礼纪镇海力绿色建筑科技(海南)装配式产业园项目场地填复工程（建设工程施工合同）</t>
  </si>
  <si>
    <t>中基建设有限公司</t>
  </si>
  <si>
    <t>914290067446360365</t>
  </si>
  <si>
    <t>海南省万宁小海潮汐通道清淤项</t>
  </si>
  <si>
    <t>海南省万宁小海潮汐通道清淤项目（工程承包合同）</t>
  </si>
  <si>
    <t>万宁老爷海海域海岸带综合整治项目</t>
  </si>
  <si>
    <t>万宁老爷海海域海岸带综合整治项目（工程承包合同）</t>
  </si>
  <si>
    <t>万宁老爷海海域海岸带综合整治项目（借款合同）</t>
  </si>
  <si>
    <t>海南琼安建筑工程有限公司</t>
  </si>
  <si>
    <t>91469025051054391F</t>
  </si>
  <si>
    <t>海南省万宁市大洲岛综合整治项目珊瑚移植工程</t>
  </si>
  <si>
    <t>海南省万宁市大洲岛综合整治项目珊瑚移植工程施工合同</t>
  </si>
  <si>
    <t>中交海洋建设开发有限公司</t>
  </si>
  <si>
    <t>91120118MA05K23H4B</t>
  </si>
  <si>
    <t>中国交通建设集团有限公司</t>
  </si>
  <si>
    <t>政府采购</t>
  </si>
  <si>
    <t>万宁月岛项目拆除服务项目</t>
  </si>
  <si>
    <t>万宁月岛项目拆除服务项目施工合同</t>
  </si>
  <si>
    <t>海南建设工程股份有限公司</t>
  </si>
  <si>
    <t>914600005679502693</t>
  </si>
  <si>
    <t>地方国有企业</t>
  </si>
  <si>
    <t>海南省建设投资集团有限公司</t>
  </si>
  <si>
    <t>海南省万宁市退养还滩与红树林生态保护修复工程（EPC）总承包</t>
  </si>
  <si>
    <t>万宁市小海退养还滩与红树林生态保护修复工程项目</t>
  </si>
  <si>
    <t>海南建设工程机械施工有限公司</t>
  </si>
  <si>
    <t>91460000583936045G</t>
  </si>
  <si>
    <t>海南省建筑产业化股份有限公司</t>
  </si>
  <si>
    <t>万宁市港北港渔船避风池工程</t>
  </si>
  <si>
    <t>万宁市港北港渔船避风池工程施工合同</t>
  </si>
  <si>
    <t>12468878676099768X</t>
  </si>
  <si>
    <t>全额拨款事业单位</t>
  </si>
  <si>
    <t>海口林艺装饰工程有限公司</t>
  </si>
  <si>
    <t>9146010006969387XR</t>
  </si>
  <si>
    <t>其他项目</t>
  </si>
  <si>
    <t>海南省万宁市职业技术学校学生宿舍墙砖工程项目</t>
  </si>
  <si>
    <t>四川中建鼎立建设工程有限公司海南</t>
  </si>
  <si>
    <t>91510000353637680U</t>
  </si>
  <si>
    <t>海南省万宁市职业技术学校消防系统维修及智能升级改造工程项目</t>
  </si>
  <si>
    <t>12468878428546821M</t>
  </si>
  <si>
    <t>海口奕盛实业有限公司</t>
  </si>
  <si>
    <t>91460100075703798B</t>
  </si>
  <si>
    <t>万宁市长丰镇中心学校拼装式游泳池场地改造及附属设施建设工程项目</t>
  </si>
  <si>
    <t>海南平洋建设工程有限公司</t>
  </si>
  <si>
    <t>91460100MA5RCJ761Y</t>
  </si>
  <si>
    <t>万宁市长丰镇中心学校拼装式游泳池设备采购项目</t>
  </si>
  <si>
    <t>11468878008211320L</t>
  </si>
  <si>
    <t>海南中海筑建设工程有限公司</t>
  </si>
  <si>
    <t>91460100MA5RCFHW7B</t>
  </si>
  <si>
    <t>黄加村委会农田水利整治工程项目</t>
  </si>
  <si>
    <t>海南华盛建筑工程有限公司</t>
  </si>
  <si>
    <t>91460000MA5THKNH57</t>
  </si>
  <si>
    <t>黄山村委会供水管网工程项目</t>
  </si>
  <si>
    <t>南联村委会乡村道路硬化项目</t>
  </si>
  <si>
    <t>海南铭鑫建筑工程有限公司</t>
  </si>
  <si>
    <t>91469005MA5RJQAF1M</t>
  </si>
  <si>
    <t>长丰镇马坡村委会污水处理项目</t>
  </si>
  <si>
    <t>海南宏慧建筑工程有限公司</t>
  </si>
  <si>
    <t>91469006MA5T67D82U</t>
  </si>
  <si>
    <t>长丰镇牛漏村委会深乐农田水利工程项目</t>
  </si>
  <si>
    <t>海南德禹工程检测咨询有限公司</t>
  </si>
  <si>
    <t>91460100MA5T3LP48Q</t>
  </si>
  <si>
    <t>边肚村委会边肚大洋农田水利实施工程</t>
  </si>
  <si>
    <t>技术服务合同</t>
  </si>
  <si>
    <t>海南荣顺建设工程有限公司</t>
  </si>
  <si>
    <t>91460000MA5TD9673L</t>
  </si>
  <si>
    <t>万宁市长丰镇黄山村委会人居会环境整治工程</t>
  </si>
  <si>
    <t>海南政通招投标有限公司</t>
  </si>
  <si>
    <t>91460000687253281F</t>
  </si>
  <si>
    <t>建设工程招标代理合同</t>
  </si>
  <si>
    <t>万宁市长丰镇七甲村委会上坡村火龙果基地基础设施工程</t>
  </si>
  <si>
    <t>海南省建设项目规划设计研究院有限公司</t>
  </si>
  <si>
    <t>914600002937050978</t>
  </si>
  <si>
    <t>万宁市长丰镇牛漏墟总体规划暨控制性详细规划修编</t>
  </si>
  <si>
    <t>海南万辉建筑工程有限公司</t>
  </si>
  <si>
    <t>91469006324138065M</t>
  </si>
  <si>
    <t>长丰镇农村厕所革命三级池改造项目</t>
  </si>
  <si>
    <t>珠海市锦达园林建筑艺术有限公司</t>
  </si>
  <si>
    <t>91440400743689443G</t>
  </si>
  <si>
    <t>海南省万宁市长丰镇李宅塘美丽乡村建设项目第二期工程</t>
  </si>
  <si>
    <t>园林工程设计合同</t>
  </si>
  <si>
    <t>万宁市建筑设计院</t>
  </si>
  <si>
    <t>91469006201481787F</t>
  </si>
  <si>
    <t>万宁市长丰墟国道两侧市政改造工程</t>
  </si>
  <si>
    <t>建设工程设计合同</t>
  </si>
  <si>
    <t>牛漏墟海榆东线两侧市政改造工程</t>
  </si>
  <si>
    <t>万宁市长丰镇周转房、公共食堂</t>
  </si>
  <si>
    <t>12468878MB1D94602G</t>
  </si>
  <si>
    <t>海南省万宁市港北一级渔港建设项目</t>
  </si>
  <si>
    <t>《海南省万宁市港北一级渔港建设项目工程承包合同》</t>
  </si>
  <si>
    <t>中海工程建设总局有限公司</t>
  </si>
  <si>
    <t>911100001000196735</t>
  </si>
  <si>
    <t>《海南省万宁市港北一级渔港建设项目拦沙堤工程施工合同》</t>
  </si>
  <si>
    <t>该项目交工验收但是未竣工验收，实际拖欠金额为404.34万元。</t>
  </si>
  <si>
    <t>河南卓越工程管理有限公司</t>
  </si>
  <si>
    <t>91410105MA9G9W5D24</t>
  </si>
  <si>
    <t>《建设工程委托监理合同》</t>
  </si>
  <si>
    <t>该项目
交工验收但是未竣工验收，实际拖欠金额为13.92万元。</t>
  </si>
  <si>
    <t>11468878MB1833098T</t>
  </si>
  <si>
    <t>万宁市政务服务大厅档案室及多功能会议室装修装潢项目</t>
  </si>
  <si>
    <t>12468878589252795L</t>
  </si>
  <si>
    <t>海南博安建筑工程有限公司</t>
  </si>
  <si>
    <t>91469006MA5RDFA222</t>
  </si>
  <si>
    <t>兴侨路市政改造工程（一期）</t>
  </si>
  <si>
    <t>建设工程施工合同</t>
  </si>
  <si>
    <t>中宇城建(海南)建设有限公司</t>
  </si>
  <si>
    <t>91460100MA5RCWGM56</t>
  </si>
  <si>
    <t>旧农贸市场周边基础设施</t>
  </si>
  <si>
    <t>海南万泰建筑工程有限公司</t>
  </si>
  <si>
    <t>914601005730875884</t>
  </si>
  <si>
    <t>海榆东线兴隆墟北段</t>
  </si>
  <si>
    <t>海南新坐标建筑工程有限公司</t>
  </si>
  <si>
    <t>91460000578712098A</t>
  </si>
  <si>
    <t>海榆东线兴隆墟北段市政改造工程施工2标段</t>
  </si>
  <si>
    <t>海南第四建设工程有限公司</t>
  </si>
  <si>
    <t>91460000583936037M</t>
  </si>
  <si>
    <t>海榆东线兴隆墟南段市政改造工程（一期）</t>
  </si>
  <si>
    <t>施工承包合同</t>
  </si>
  <si>
    <t>海南宏基晖建筑工程有限公司</t>
  </si>
  <si>
    <t>914690062014842249</t>
  </si>
  <si>
    <t>大型民营企业</t>
  </si>
  <si>
    <t>海榆东线兴隆墟南段市政改造工程项目架空线路迁移工程</t>
  </si>
  <si>
    <t>海榆东线兴隆墟中心路段市政改造工程</t>
  </si>
  <si>
    <t>湖北隆海建筑工程有限公司</t>
  </si>
  <si>
    <t>914211825570103964</t>
  </si>
  <si>
    <t>海榆东线兴隆墟中心路段市政改造工程项目电力通信工程</t>
  </si>
  <si>
    <t>海榆东线兴隆墟中心路段市政改造工程项目电力通信工程建设工程施工合同</t>
  </si>
  <si>
    <t>广西城建建设集团有限公司</t>
  </si>
  <si>
    <t>91450981711477964C</t>
  </si>
  <si>
    <t>兴隆莲兴西路工程项目</t>
  </si>
  <si>
    <t>海南第一建设工程有限公司</t>
  </si>
  <si>
    <t>91460000583935341X</t>
  </si>
  <si>
    <t>广西桂川建设集团有限公司</t>
  </si>
  <si>
    <t>91450922200551122W</t>
  </si>
  <si>
    <t>海南上宇建设工程有限公司</t>
  </si>
  <si>
    <t>91460100324117352L</t>
  </si>
  <si>
    <t>兴隆墟镇路网（兴宝路、兴兴路、兴生北路）市政改造</t>
  </si>
  <si>
    <t>兴隆兴园路改造工程项目</t>
  </si>
  <si>
    <t>万宁市兴隆兴园路改造工程建设工程施工合同</t>
  </si>
  <si>
    <t>广西华南建设集团有限公司</t>
  </si>
  <si>
    <t>91450700201143518H</t>
  </si>
  <si>
    <t>公共租赁住房项目</t>
  </si>
  <si>
    <t>中王帝印建筑工程集团有限公司</t>
  </si>
  <si>
    <t>91450700201149768D</t>
  </si>
  <si>
    <t>海南多快电梯有限公司</t>
  </si>
  <si>
    <t>9146000062000167XR</t>
  </si>
  <si>
    <t>海南多快电梯有限公司（原海南多快电梯维修（远东）有限公司）</t>
  </si>
  <si>
    <t>兴隆华侨农场长中队安置区及配套设施建设项目电梯安装土建</t>
  </si>
  <si>
    <t>海南中联建设工程有限公司</t>
  </si>
  <si>
    <t>91460000780709255A</t>
  </si>
  <si>
    <t>兴隆农贸市场</t>
  </si>
  <si>
    <t>海南湘电送变电建设有限公司</t>
  </si>
  <si>
    <t>91460000687250355Q</t>
  </si>
  <si>
    <t>兴隆莲兴西路市政道路照明高压电源安装工程</t>
  </si>
  <si>
    <t>兴隆墟镇路网（兴宝路、兴兴路、兴生北路）市政改造10KV市场支线改中缆</t>
  </si>
  <si>
    <t>桃源路工程项目照明工程款（10KV电源新建）</t>
  </si>
  <si>
    <t>中汪建设有限公司</t>
  </si>
  <si>
    <t>莲兴西路高低压线路迁移工程</t>
  </si>
  <si>
    <t>海南省海口市建筑工程公司</t>
  </si>
  <si>
    <t>91460100201297031W</t>
  </si>
  <si>
    <t>兴隆墟环境卫生整治工程</t>
  </si>
  <si>
    <t>兆瑞建设有限公司</t>
  </si>
  <si>
    <t>91469030MA5TRBXU5B</t>
  </si>
  <si>
    <t>海南兴隆巧克力王国电力线路迁移工程</t>
  </si>
  <si>
    <t>海南省万宁市兴隆华侨农场水电公司</t>
  </si>
  <si>
    <t>91469006201482448L</t>
  </si>
  <si>
    <t>海榆东线兴隆墟南段市政改造工程供水管道迁移</t>
  </si>
  <si>
    <t>兴隆兴香路改扩建工程给水管道迁移</t>
  </si>
  <si>
    <t>兴隆墟镇路网市政改造工程项目兴兴路给水管道迁移</t>
  </si>
  <si>
    <t>兴隆旧农贸市场周边基础设施配套工程给水管道迁移</t>
  </si>
  <si>
    <t>兴隆兴侨路市政改造迁移供水管道</t>
  </si>
  <si>
    <t>万宁兴隆明亮广告部</t>
  </si>
  <si>
    <t>92469006MA5RQ7WW7T</t>
  </si>
  <si>
    <t>55队危房改造项目车棚安装工程</t>
  </si>
  <si>
    <t>制作安装车棚协议书</t>
  </si>
  <si>
    <t>海南人为峰建设工程有限公司</t>
  </si>
  <si>
    <t>91460100MA5RC4K8XN</t>
  </si>
  <si>
    <t>兴隆墟镇路网市政改造工程(一标)</t>
  </si>
  <si>
    <t>万宁市万城建筑公司</t>
  </si>
  <si>
    <t>914690062014889466</t>
  </si>
  <si>
    <t>兴隆温泉热水罐（地下式）房工程</t>
  </si>
  <si>
    <t>工程合同书</t>
  </si>
  <si>
    <t>万宁市美食街道路改造市政供水热、冷管道改造工程</t>
  </si>
  <si>
    <t>深圳群伦项目管理有限公司</t>
  </si>
  <si>
    <t>91440113068175368R</t>
  </si>
  <si>
    <t>服务</t>
  </si>
  <si>
    <t>三管区美丽乡村建设</t>
  </si>
  <si>
    <t>建设工程造价咨询合同</t>
  </si>
  <si>
    <t>前期报送归为服务类，现根据工程情况修改为工程类。</t>
  </si>
  <si>
    <t>广东建筑艺术设计院有限公司海口分公司</t>
  </si>
  <si>
    <t>91460100348078642L</t>
  </si>
  <si>
    <t>广东建筑艺术设计院有限公司</t>
  </si>
  <si>
    <t>三管区建设工程设计费合同</t>
  </si>
  <si>
    <t>三管区美丽乡村规划设计费合同</t>
  </si>
  <si>
    <t>四管区美丽乡村建设</t>
  </si>
  <si>
    <t>四管区建设工程设计费合同</t>
  </si>
  <si>
    <t>四管区美丽乡村规划设计费合同</t>
  </si>
  <si>
    <t>11468878MB1651593K</t>
  </si>
  <si>
    <t>海南第六建设工程有限公司</t>
  </si>
  <si>
    <t>91460000583935413N</t>
  </si>
  <si>
    <t>万宁市中医院建设项目</t>
  </si>
  <si>
    <t>万宁市和乐镇卫生院综合楼项目</t>
  </si>
  <si>
    <t>万宁市兴隆红十字医院医技楼及病房楼项目</t>
  </si>
  <si>
    <t>海南佳晖建设有限公司</t>
  </si>
  <si>
    <t>91469027MA5RCTMY3M</t>
  </si>
  <si>
    <t>万宁市中医院洗衣室400KVA箱变工程</t>
  </si>
  <si>
    <t>海南国亚建筑工程有限公司</t>
  </si>
  <si>
    <t>91469006096401721X</t>
  </si>
  <si>
    <t>万宁市龙滚华侨医院样板单位标准化建设项目</t>
  </si>
  <si>
    <t>万宁牛漏卫生院综合门诊大楼、周转房、装修改造业务用房建设工程（一标段）</t>
  </si>
  <si>
    <t>11468878MB1651594K</t>
  </si>
  <si>
    <t>海南省南方建筑设计有限公司</t>
  </si>
  <si>
    <t>9146000077428182XH</t>
  </si>
  <si>
    <t>万宁市基层医疗标准化提升项目EPC工程（设计费）</t>
  </si>
  <si>
    <t>11468878MB1651595K</t>
  </si>
  <si>
    <t>海南省第二建筑工程公司</t>
  </si>
  <si>
    <t>9146902558393615X8</t>
  </si>
  <si>
    <t>万宁市人民医院新院医务区工程</t>
  </si>
  <si>
    <t>11468878MB1651596K</t>
  </si>
  <si>
    <t>福建凯筑工程设计集团有限公司</t>
  </si>
  <si>
    <t>91460000MAA90FA40Q</t>
  </si>
  <si>
    <t>万宁市人民医院感染楼扩建项目初步设计</t>
  </si>
  <si>
    <t>11468878MB1651597K</t>
  </si>
  <si>
    <t>海南铭汇管理有限公司</t>
  </si>
  <si>
    <t>9135068177750809XQ</t>
  </si>
  <si>
    <t>万宁市人民医感染楼扩建项目预算审核</t>
  </si>
  <si>
    <t>11468878MB1651598K</t>
  </si>
  <si>
    <t>万宁市疾病预防控制中心新建项目预算审核</t>
  </si>
  <si>
    <t>12468878428546514W</t>
  </si>
  <si>
    <t>万宁中学师生宿舍综合楼项目</t>
  </si>
  <si>
    <t>万宁市万宁中学文化走廊建设工程（一期）厨房段</t>
  </si>
  <si>
    <t>11468878008211750E</t>
  </si>
  <si>
    <t>海南腾鑫瑞建设工程有限公司</t>
  </si>
  <si>
    <t>91460108MA5TNFK65D</t>
  </si>
  <si>
    <t xml:space="preserve">海南凡德建筑工程有限公司 </t>
  </si>
  <si>
    <t>万城镇周家庄美丽乡村提升改造建设工程</t>
  </si>
  <si>
    <t>万宁市万城镇集庄村委会潮洋村水渠水沟改造硬化建设工程</t>
  </si>
  <si>
    <t>海南乾城建筑工程有限公司</t>
  </si>
  <si>
    <t>91460108MA5TX2LNX6</t>
  </si>
  <si>
    <t>万宁市万城镇车头村委会车头仔村及西村道路硬化建设工程</t>
  </si>
  <si>
    <t>万城镇群庄村委会白沙坡道路工程</t>
  </si>
  <si>
    <t>海南三好建筑工程有限公司</t>
  </si>
  <si>
    <t>91469025MA5TYFBK20</t>
  </si>
  <si>
    <t>万城镇周家庄社区人居环境整治工程项目</t>
  </si>
  <si>
    <t>万宁市万城镇益民村委会菜篮子工程</t>
  </si>
  <si>
    <t>万宁市万城镇集庄村委会海尾村农村生活污水整治项目</t>
  </si>
  <si>
    <t>施工合同</t>
  </si>
  <si>
    <t>万宁市西门西路市政工程</t>
  </si>
  <si>
    <t>建设工程总承包合同</t>
  </si>
  <si>
    <t>金中天水利建设有限公司</t>
  </si>
  <si>
    <t>91440000783855215W</t>
  </si>
  <si>
    <t>万宁市文明南路市政工程</t>
  </si>
  <si>
    <t>革命老区春园村委会春园村道路硬化工程</t>
  </si>
  <si>
    <t>革命老区春园村委会春园村道路硬化工程合同协议书</t>
  </si>
  <si>
    <t>万宁市万城镇春园村美丽乡村建设工程</t>
  </si>
  <si>
    <t>万宁市万城镇春园村美丽乡村建设工程施工合同</t>
  </si>
  <si>
    <t>91469006096401721K</t>
  </si>
  <si>
    <t>万宁市万城镇南星村美丽乡村建设工程</t>
  </si>
  <si>
    <t>万宁市万城镇南星村美丽乡村建设工程施工合同</t>
  </si>
  <si>
    <t>海南耀盛建筑工程有限公司</t>
  </si>
  <si>
    <t>914600000623279225</t>
  </si>
  <si>
    <t>万宁市万城镇联星村美丽乡村建设工程</t>
  </si>
  <si>
    <t>万宁市万城镇联星村美丽乡村建设工程施工合同</t>
  </si>
  <si>
    <t>万宁市万城镇保定村乡村改造项目</t>
  </si>
  <si>
    <t>万宁市万城镇保定村乡村改造项目施工合同</t>
  </si>
  <si>
    <t>纵横互建项目管理有限公司</t>
  </si>
  <si>
    <t>91460100MA5T94MW4L</t>
  </si>
  <si>
    <t>建设工程监理合同</t>
  </si>
  <si>
    <t>海南方能测试技术有限公司</t>
  </si>
  <si>
    <t>91460000798717632J</t>
  </si>
  <si>
    <t>中城恒业设计集团有限公司</t>
  </si>
  <si>
    <t>91460108MACF9F0Q5E</t>
  </si>
  <si>
    <t>海南中晟市政设计有限公司</t>
  </si>
  <si>
    <t>91460000MABQBKDAXQ</t>
  </si>
  <si>
    <t>际龙工程技术咨询有限公司</t>
  </si>
  <si>
    <t>91411100767835599W</t>
  </si>
  <si>
    <t>海南海昌工程造价咨询有限公司</t>
  </si>
  <si>
    <t>914600007477552847</t>
  </si>
  <si>
    <t>海南皓泽勘察设计咨询服务有限公司</t>
  </si>
  <si>
    <t>91469006567954112M</t>
  </si>
  <si>
    <t>万宁市万城镇南星、周家庄春园、红光、保定村委会美丽乡村地形测绘</t>
  </si>
  <si>
    <t>万宁市万城镇南星、周家庄春园、红光、保定村委会美丽乡村地形测绘测绘合同</t>
  </si>
  <si>
    <t>12468878735801247E</t>
  </si>
  <si>
    <t>万宁市礼纪镇茄新村旱改水开发整理项目</t>
  </si>
  <si>
    <t>万宁市礼纪镇茄新村旱改水开发整理项目-工程施工合同</t>
  </si>
  <si>
    <t>海南省水利水电建设工程计有限公司</t>
  </si>
  <si>
    <t>914600002012449762</t>
  </si>
  <si>
    <t>万宁市万城镇保定洋基本农田建设项目（一期西标）</t>
  </si>
  <si>
    <t>万宁市万城镇保定洋基本农田建设项目（一期西标）-工程施工合同</t>
  </si>
  <si>
    <t>万宁市万城镇保定洋基本农田建设项目（一期东标）</t>
  </si>
  <si>
    <t>万宁市万城镇保定洋基本农田建设项目（一期东标）-工程施工合同</t>
  </si>
  <si>
    <t>万宁市万城镇大奶洋基本农田建设项目（二期一标）</t>
  </si>
  <si>
    <t>万宁市万城镇大奶洋基本农田建设项目（二期一标）-工程施工合同</t>
  </si>
  <si>
    <t>万宁市大茂镇联光洋基本农田建设项目</t>
  </si>
  <si>
    <t>万宁市大茂镇联光洋基本农田建设项目-工程施工合同</t>
  </si>
  <si>
    <t>万宁市万城镇大奶洋基本农田建设项目（一期）</t>
  </si>
  <si>
    <t>万宁市万城镇大奶洋基本农田建设项目（一期）-工程施工合同</t>
  </si>
  <si>
    <t>11468878008211216G</t>
  </si>
  <si>
    <t>湖南化工地质工程勘察院有限责任公司</t>
  </si>
  <si>
    <t>914300004448804166</t>
  </si>
  <si>
    <t>万宁市和乐至山根片区污水管网延伸段工程</t>
  </si>
  <si>
    <t>万宁市和乐至山根片区污水管网延伸段工程勘察项目</t>
  </si>
  <si>
    <t>中都工程设计有限公司</t>
  </si>
  <si>
    <t>91510000565682790A</t>
  </si>
  <si>
    <t>万宁市和乐至山根片区污水管网延伸段工程项目建议书</t>
  </si>
  <si>
    <t>万宁市和乐至山根片区污水管网延伸段工程项目可行性研究报告</t>
  </si>
  <si>
    <t>中咨城建设计有限公司</t>
  </si>
  <si>
    <t>91440101567931826T</t>
  </si>
  <si>
    <t>万宁市和乐至山根片区污水管网延伸段工程设计合同</t>
  </si>
  <si>
    <t>项目录入时，拖欠41.87万元，竣工验收后需全额拨付52.27</t>
  </si>
  <si>
    <t>海南省设计研究院有限公司</t>
  </si>
  <si>
    <t>91460000201243842M</t>
  </si>
  <si>
    <t>海南省建设工程施工图设计文件审查协议书</t>
  </si>
  <si>
    <t>海口市设计集团有限公司</t>
  </si>
  <si>
    <t>91460100201330129U</t>
  </si>
  <si>
    <t>万宁市山根镇污水处理厂工程项目建议书</t>
  </si>
  <si>
    <t>建设项目工程资询合同书（万宁市山根镇污水处理厂工程项目建议书）</t>
  </si>
  <si>
    <t>建设项目工程资询合同书（万宁市山根镇污水处理厂工程可行性研究报告）</t>
  </si>
  <si>
    <t>海南海沁天诚技术检测服务有限公司</t>
  </si>
  <si>
    <t>91460100099281737H</t>
  </si>
  <si>
    <t>龙滚镇区及山钦湾片区污水处理厂工程项目地下水监测</t>
  </si>
  <si>
    <t>海口营林工程监理咨询有限公司</t>
  </si>
  <si>
    <t>91460100552763663K</t>
  </si>
  <si>
    <t>龙滚镇区及山钦湾片区污水处理厂工程使用林地可行性报告</t>
  </si>
  <si>
    <t>佳风工程设计有限公司</t>
  </si>
  <si>
    <t>91460000747797513B</t>
  </si>
  <si>
    <t>龙滚镇区及山钦湾片区污水处理厂工程施工图审查</t>
  </si>
  <si>
    <t>万宁市三更罗镇污水处理厂项目使用林地可行性报告</t>
  </si>
  <si>
    <t>兴隆旅游区2#污水处理厂工程</t>
  </si>
  <si>
    <t>兴隆旅游区2#污水处理厂工程地下水现状监测</t>
  </si>
  <si>
    <t>天津市政工程设计研究总院有限公司</t>
  </si>
  <si>
    <t>91120101401203300M</t>
  </si>
  <si>
    <t>兴隆旅游区2#污水处理厂工程可行性研究报告</t>
  </si>
  <si>
    <t>兴隆旅游区2#污水处理厂工程施工图审查</t>
  </si>
  <si>
    <t>礼纪镇污水处理厂工程</t>
  </si>
  <si>
    <t>礼纪镇污水处理厂工程施工图审查</t>
  </si>
  <si>
    <t>海南君和勘测设计院有限公司</t>
  </si>
  <si>
    <t>91460100095499915J</t>
  </si>
  <si>
    <t>兴隆旅游区2#污水处理厂工程入河排污口设置论证报告</t>
  </si>
  <si>
    <t>兴隆旅游区2#污水处理厂工程水土保持方案</t>
  </si>
  <si>
    <t>海南第七建设工程有限公司</t>
  </si>
  <si>
    <t>91460000583935253F</t>
  </si>
  <si>
    <t>万宁市军田水厂供水管网工程（一期）施工五标段</t>
  </si>
  <si>
    <t>万宁市军田水厂供水管网工程（一期）施工五标段施工合同</t>
  </si>
  <si>
    <t>万宁市东山河河道整治工程(上游段)一标段</t>
  </si>
  <si>
    <t>万宁市东山河河道整治工程(上游段)一标段水利水电建设工程施工合同</t>
  </si>
  <si>
    <t>海南椰城建筑工程有限公司</t>
  </si>
  <si>
    <t>91460100090532130A</t>
  </si>
  <si>
    <t>万宁市龙滚河综合治理（一）期工程</t>
  </si>
  <si>
    <t>万宁市三合水水库除险加固工程一标段</t>
  </si>
  <si>
    <t>项目结算金额69.58万元</t>
  </si>
  <si>
    <t>海南祺商建设工程有限公司（现更名为中天宇建设集团有限公司）</t>
  </si>
  <si>
    <t>万宁市三合水水库除险加固工程二标段</t>
  </si>
  <si>
    <t>海南省万宁市饮用水新水源项目工程Ⅰ标段</t>
  </si>
  <si>
    <t>914890082014842249</t>
  </si>
  <si>
    <t>2016年台风“莎莉嘉”万宁市小海英豪防潮堤水毁修复工程</t>
  </si>
  <si>
    <t>中国水电基础局有限公司</t>
  </si>
  <si>
    <t>911202221030604602</t>
  </si>
  <si>
    <t>万宁市沉香湾水库除险加固工程</t>
  </si>
  <si>
    <t>万宁市东澳镇太阳河旧河道灯笼坡村段工程</t>
  </si>
  <si>
    <t>海南中盛建设工程有限公司</t>
  </si>
  <si>
    <t>91460000324155535J</t>
  </si>
  <si>
    <t>万宁市龙滚镇文曲防潮闸闸门及启闭机设备应急修复工程</t>
  </si>
  <si>
    <t>万宁市龙滚镇文曲防潮闸闸门及启闭机 设备应急修复工程</t>
  </si>
  <si>
    <t>万宁市山根文荣水闸、龙滚坡罗新村闸门设备维修养护工程</t>
  </si>
  <si>
    <t>海南中明工程有限公司</t>
  </si>
  <si>
    <t>91460000747777109N</t>
  </si>
  <si>
    <t>万宁市中小河流治理重点县综合整治与水系连通试点礼纪水礼纪镇项目区1</t>
  </si>
  <si>
    <t>中建中联集团有限公司</t>
  </si>
  <si>
    <t>万宁市中小河流治理重点县综合整治与水系连通试点礼纪水礼纪镇项目区6</t>
  </si>
  <si>
    <t>海南晟亚建设工程有限公司</t>
  </si>
  <si>
    <t>91460100201426649G</t>
  </si>
  <si>
    <t>万宁市独田水库除险加固工程</t>
  </si>
  <si>
    <t>海南中伟建筑工程有限公司</t>
  </si>
  <si>
    <t>91460000665118636J</t>
  </si>
  <si>
    <t>万宁市客公园水库除险加固工程</t>
  </si>
  <si>
    <t>万宁市大洋水库除险加固工程</t>
  </si>
  <si>
    <t>万宁市后风坑水库除险加固工程</t>
  </si>
  <si>
    <t>万宁市双军水库除险加固工程</t>
  </si>
  <si>
    <t>万宁市太阳河综合整治（二期）工程第二标段（合同日期2012.6</t>
  </si>
  <si>
    <t>万宁市太阳河综合整治（二期）工程第二标段</t>
  </si>
  <si>
    <t>万宁市望海大道内涝点改造项目</t>
  </si>
  <si>
    <t>万宁市东和红联居供水管网工程施工图审查</t>
  </si>
  <si>
    <t>边肚村供水工程</t>
  </si>
  <si>
    <t>中天宇建设集团有限公司</t>
  </si>
  <si>
    <t>91460000681182937W</t>
  </si>
  <si>
    <t>万宁市军田水厂供水管网工程（一期）施工二标段</t>
  </si>
  <si>
    <t>万宁市万宁水库水毁修复工程</t>
  </si>
  <si>
    <t>海南宏基晖建设工程有限公司</t>
  </si>
  <si>
    <t>茄新村饮水工程</t>
  </si>
  <si>
    <t>万宁市2022年农村饮水工程维修养护设计</t>
  </si>
  <si>
    <t>海南第五建设工程有限公司</t>
  </si>
  <si>
    <t>91460000583936088X</t>
  </si>
  <si>
    <t>万宁市军田水厂供水管网工程（一期）施工一标段</t>
  </si>
  <si>
    <t>礼纪镇茄新村委会边肚洋渠道工程</t>
  </si>
  <si>
    <t>万宁市城镇内河（湖）水污染防治-万城镇灌溉渠污水收集管道项目一期四标段</t>
  </si>
  <si>
    <t>长丰镇管网改造工程</t>
  </si>
  <si>
    <t>海南宏远建筑工程有限公司</t>
  </si>
  <si>
    <t>9146000006233847XG</t>
  </si>
  <si>
    <t>礼纪镇太阳村良坡上边田灌排沟工程</t>
  </si>
  <si>
    <t>中国电建集团昆明勘测设计研究院有限公司</t>
  </si>
  <si>
    <t>91530000431204849T</t>
  </si>
  <si>
    <t>万宁市龙首河综合整治工程工程咨询合同（项目建议书）</t>
  </si>
  <si>
    <t>礼纪镇竹林村双塔洋排水沟工程</t>
  </si>
  <si>
    <t>万宁市军田水库管理处等八个单位干部职工公租房项目</t>
  </si>
  <si>
    <t>万宁市碑头水库干渠水毁修复工程施工</t>
  </si>
  <si>
    <t>万宁市万宁水库渠道水毁修复工程</t>
  </si>
  <si>
    <t>万宁市后安镇农村饮水安全供水项目</t>
  </si>
  <si>
    <t>万宁市后安镇农村饮水安全供水工程</t>
  </si>
  <si>
    <t>海南第三建设工程有限公司</t>
  </si>
  <si>
    <t>91460000583935309J</t>
  </si>
  <si>
    <t>万宁市城镇内河（湖）水污染防治-万城镇灌溉渠污水收集管道项目一期三标段</t>
  </si>
  <si>
    <t>万宁市龙滚河综合整治工程工程咨询合同（项目建议书）</t>
  </si>
  <si>
    <t>万宁市龙尾河综合整治工程可行性研究报告合同</t>
  </si>
  <si>
    <t>万宁市龙尾河综合整治工程项目建议书</t>
  </si>
  <si>
    <t>万宁市龙尾河综合整治工程岩土工程勘察报告</t>
  </si>
  <si>
    <t>万宁市龙首河综合整治工程岩土工程勘察报告</t>
  </si>
  <si>
    <t>2019年农村饮水安全巩固提升工程7宗</t>
  </si>
  <si>
    <t>海南江和源工程监理有限公司</t>
  </si>
  <si>
    <t>914601000623010797</t>
  </si>
  <si>
    <t>龙滚镇水坡村南牛洋渠道整治工程监理</t>
  </si>
  <si>
    <t>万宁龙滚河综合整治工程可行性研究报告合同</t>
  </si>
  <si>
    <t>万宁市龙首河综合整治工程可行性研究报告</t>
  </si>
  <si>
    <t>万宁水库左干渠龙唇段修复加固工程项目设计</t>
  </si>
  <si>
    <t>91460100MA5RC03X5A</t>
  </si>
  <si>
    <t>万宁市军田水厂供水管网工程（一期）施工四标段</t>
  </si>
  <si>
    <t>河北益坤岩土工程新技术有限公司</t>
  </si>
  <si>
    <t>911301007681233318</t>
  </si>
  <si>
    <t>万宁市山根镇扶提村管网延伸工程</t>
  </si>
  <si>
    <t>万宁市中小河流治理重点县综合及水系连通试点太阳河旧河道万城镇项目区1、2</t>
  </si>
  <si>
    <t>天津市政工设计研究总院有限公司</t>
  </si>
  <si>
    <t>万宁市城镇内河（湖）水污染防治-万城镇灌溉渠污水收集管道项目一期</t>
  </si>
  <si>
    <t>万宁市万宁水厂至石梅湾双管道（环状）供水工程</t>
  </si>
  <si>
    <t>海南水利方工程设计有限公司</t>
  </si>
  <si>
    <t>91460100324034872A</t>
  </si>
  <si>
    <t>万宁市龙尾河生态护岸治理工程项目建议书及可行性研究报告</t>
  </si>
  <si>
    <t>海南省水利水电建设工程有限公司</t>
  </si>
  <si>
    <t>重庆市水利电力建筑勘测设计研究院有限公司</t>
  </si>
  <si>
    <t>914601003241093606</t>
  </si>
  <si>
    <t>万宁市小型水库通水工程勘测设计</t>
  </si>
  <si>
    <t>海南中弘建设工程有限公司</t>
  </si>
  <si>
    <t>91460000MA5RC2K76T</t>
  </si>
  <si>
    <t>万宁市槟榔产业园外围供水管道工程</t>
  </si>
  <si>
    <t>龙滚镇水坡村南牛洋渠道整治工程</t>
  </si>
  <si>
    <t>九易庄宸科技（集团）股份有限公司</t>
  </si>
  <si>
    <t>911301007434252378</t>
  </si>
  <si>
    <t>万宁市山根镇水央堀村管网延伸工程</t>
  </si>
  <si>
    <t>海南省第一建设工程有限公司</t>
  </si>
  <si>
    <t>山根镇饮水改造工程</t>
  </si>
  <si>
    <t>万宁市小型水库通电工程勘测设计</t>
  </si>
  <si>
    <t>海南崇本工程项目管理有限公司</t>
  </si>
  <si>
    <t>914601005949004276</t>
  </si>
  <si>
    <t>万宁市水务局水库太阳能路灯设备采购及安装工程（监理合同）</t>
  </si>
  <si>
    <t>海南省第六建筑工程有限公司</t>
  </si>
  <si>
    <t>万宁市饮用水新水源项目施工Ⅴ标段</t>
  </si>
  <si>
    <t>结算金额159.85万元</t>
  </si>
  <si>
    <t>万宁市中小河流治理重点县综合整治及水系连通龙尾河大茂镇、后安镇项目区施工一标段</t>
  </si>
  <si>
    <t>万宁市东和居农四队农六队供水管网工程</t>
  </si>
  <si>
    <t>海南省万宁市香车灌区续建配套与节水改造项目项目建议书</t>
  </si>
  <si>
    <t>万宁水库灌区续建配套与现代化改造工程-大茂干渠山柚园段水毁工程项目勘察设计</t>
  </si>
  <si>
    <t>广西桂林地建建设有限公司</t>
  </si>
  <si>
    <t>91450300708684559B</t>
  </si>
  <si>
    <t>碑头水库供水工程</t>
  </si>
  <si>
    <t>海南弘远工程咨询有限公司</t>
  </si>
  <si>
    <t>万宁市东山河拦水坝工程</t>
  </si>
  <si>
    <t>海南省第一建筑工程有限公司</t>
  </si>
  <si>
    <t>91460100557385761M</t>
  </si>
  <si>
    <t>万宁市饮用水新水源项目施工Ⅳ标段</t>
  </si>
  <si>
    <t>深圳市水务规划设计院股份有限公司</t>
  </si>
  <si>
    <t>91440300672999996A</t>
  </si>
  <si>
    <t>万宁水库右干渠维修</t>
  </si>
  <si>
    <t>海南广弘润建筑工程有限公司</t>
  </si>
  <si>
    <t>91460000MA5TFN4E7A</t>
  </si>
  <si>
    <t>万宁市东和居群英队供水管网工程</t>
  </si>
  <si>
    <t>万宁市军田水厂工程施工一标段</t>
  </si>
  <si>
    <t>海口达清环保科技有限公司</t>
  </si>
  <si>
    <t>91460100069699158W</t>
  </si>
  <si>
    <t>万宁市2022年度农业水价综合改革设施配套与改造工程</t>
  </si>
  <si>
    <t>南宁市政工程集团有限公司</t>
  </si>
  <si>
    <t>91450100715144681L</t>
  </si>
  <si>
    <t>广西建工集团第四建筑工程有限责任公司</t>
  </si>
  <si>
    <t>91450300198854457U</t>
  </si>
  <si>
    <t>江西省建设施工有限公司</t>
  </si>
  <si>
    <t>91360983733939357R</t>
  </si>
  <si>
    <t>万宁市太阳河综合整治（一期）工程第二标段</t>
  </si>
  <si>
    <t>河南北斗卫星导航平台有限公司</t>
  </si>
  <si>
    <t>91410100066460288E</t>
  </si>
  <si>
    <r>
      <rPr>
        <sz val="12"/>
        <color theme="1"/>
        <rFont val="宋体"/>
        <charset val="134"/>
      </rPr>
      <t>海南省</t>
    </r>
    <r>
      <rPr>
        <sz val="12"/>
        <color theme="1"/>
        <rFont val="Arial"/>
        <charset val="134"/>
      </rPr>
      <t>2021</t>
    </r>
    <r>
      <rPr>
        <sz val="12"/>
        <color theme="1"/>
        <rFont val="宋体"/>
        <charset val="134"/>
      </rPr>
      <t>年度山洪灾害防治项目（</t>
    </r>
    <r>
      <rPr>
        <sz val="12"/>
        <color theme="1"/>
        <rFont val="Arial"/>
        <charset val="134"/>
      </rPr>
      <t>C</t>
    </r>
    <r>
      <rPr>
        <sz val="12"/>
        <color theme="1"/>
        <rFont val="宋体"/>
        <charset val="134"/>
      </rPr>
      <t>包）万宁市</t>
    </r>
  </si>
  <si>
    <t>前期报送归为服务类，根据工程情况修改为工程类。</t>
  </si>
  <si>
    <t>珠江水利委员会珠江水利科学研究院</t>
  </si>
  <si>
    <t>12100000G184653636</t>
  </si>
  <si>
    <t>公益二类事业单位</t>
  </si>
  <si>
    <r>
      <rPr>
        <sz val="12"/>
        <color theme="1"/>
        <rFont val="宋体"/>
        <charset val="134"/>
      </rPr>
      <t>万宁市山洪灾害防治非工程措施系统运行维护（</t>
    </r>
    <r>
      <rPr>
        <sz val="12"/>
        <color theme="1"/>
        <rFont val="Arial"/>
        <charset val="134"/>
      </rPr>
      <t>2020</t>
    </r>
    <r>
      <rPr>
        <sz val="12"/>
        <color theme="1"/>
        <rFont val="宋体"/>
        <charset val="134"/>
      </rPr>
      <t>年）项目</t>
    </r>
  </si>
  <si>
    <t>中国联合网络通信有限公司海南省分公司</t>
  </si>
  <si>
    <t>91460000730059864L</t>
  </si>
  <si>
    <t>央企</t>
  </si>
  <si>
    <t>万宁碑头、军田水库等中小型灌区计量设施工程</t>
  </si>
  <si>
    <t>前期报送归为服务类，根据工程情况修改为工程类。）2023年6月结算。</t>
  </si>
  <si>
    <t>九易庄宸科技（集团）股份有限公司分公司</t>
  </si>
  <si>
    <t>911301007434252378、914601003242125609</t>
  </si>
  <si>
    <t>政府投资</t>
  </si>
  <si>
    <t xml:space="preserve">万宁市山根镇扶提村管网延伸工程 </t>
  </si>
  <si>
    <t>河北益坤岩土工程新技术有限公司、河北益坤岩土工程新技术有限公司分公司</t>
  </si>
  <si>
    <t>911301007681233318、91460000MAA92KCL7N</t>
  </si>
  <si>
    <t xml:space="preserve">万宁市山根镇水央堀村管网延伸工程 </t>
  </si>
  <si>
    <t>京延工程咨询有限公司</t>
  </si>
  <si>
    <t>913708007544617195</t>
  </si>
  <si>
    <t xml:space="preserve"> 万宁市东和红联居供水管网工程 </t>
  </si>
  <si>
    <t>海南名世晖建筑工程有限公司</t>
  </si>
  <si>
    <t>91460100MAT660G22</t>
  </si>
  <si>
    <t xml:space="preserve">  万宁市海汇花园供排水管网工程 </t>
  </si>
  <si>
    <t>海口诚科工程检测咨询有限公司</t>
  </si>
  <si>
    <t>914601000757196346</t>
  </si>
  <si>
    <t>2016年台风“莎莉嘉”万宁市小海北坡防潮堤水毁修复工程</t>
  </si>
  <si>
    <t>万宁市中小河流治理重点县综合整治及水系连通试点龙尾河大茂镇、后安镇项目</t>
  </si>
  <si>
    <t>万宁市中小河流治理重点县综合整治及水系连通试点礼纪水礼纪镇项目区1</t>
  </si>
  <si>
    <t>万宁市中小河流治理重点县综合整治及水系连通试点礼纪水礼纪镇项目区2</t>
  </si>
  <si>
    <t>2016年台风“莎莉嘉”万宁市小海乐群段防潮堤水毁修复工</t>
  </si>
  <si>
    <t>万宁市长丰镇大洲溪八一水库水毁修复工程</t>
  </si>
  <si>
    <t>万宁市山根青山河拦河挡潮闸工程</t>
  </si>
  <si>
    <t>海南省万宁市龙滚河综合治理工程（一期）</t>
  </si>
  <si>
    <t>万宁市龙尾河群星、茶山段整治工程</t>
  </si>
  <si>
    <t>万宁市乐来及黄山水库维护修复工程</t>
  </si>
  <si>
    <t>海南省工程咨询设计集团有限公司</t>
  </si>
  <si>
    <t>万宁市2017年小型水库防渗加固与防浪墙建设工程（EPC）项目小型水库防浪（护）墙建设工程初步设计和概算评审</t>
  </si>
  <si>
    <t>万宁市2017年小型水库防渗加固与防浪墙建设工程（EPC）项目袁水水库防渗加固工程初步设计和概算评审</t>
  </si>
  <si>
    <t>万宁市2017年小型水库防渗加固与防浪墙建设工程EPC项目黄山水库防渗加固工程初步设计和概算评审</t>
  </si>
  <si>
    <t>万宁市2017年小型水库防渗加固与防浪墙建设工程（EPC）项目博冯水库防渗加固工程初步设计和概算评审</t>
  </si>
  <si>
    <t>万宁市2017年水利设施水毁应急抢修工程——太阳河分洪灯龙村排水泵站水毁修复工程初步设计及概算评审</t>
  </si>
  <si>
    <t>万宁市2017年水利设施水毁应急抢修工程——万宁市岭腰水库溢洪道出口段水毁修复工程、万宁市红色水库溢洪道出口段水毁修复工程、万宁市金寮水库溢洪道出水口水毁修复工程、万宁市九埠水库溢洪道出口段水毁修复工程初步设计及概算评审</t>
  </si>
  <si>
    <t>万宁市2017年水利设施水毁应急抢修工程——万宁市后庙水库溢洪道出口水毁修复工程初步设计及概算评审</t>
  </si>
  <si>
    <t>万宁市2017年水利设施水毁应急抢修工程——万宁市碑头水库泄洪口段水毁修复工程、万宁市常青水库左侧边坡段水毁修复工程初步设计及概算评审</t>
  </si>
  <si>
    <t>万宁市2017年水利设施水毁应急抢修工程——万宁水库取水口闸门水毁修复工程初步设计及概算评审</t>
  </si>
  <si>
    <t>万宁市2017年水利设施水毁应急抢修工程——和乐镇联丰村排洪沟水毁修复工程初步设计及概算评审</t>
  </si>
  <si>
    <t>海南省万宁市新风水库水毁修复工程初步设计及概算评审</t>
  </si>
  <si>
    <t>海南中建项目管理有限公司</t>
  </si>
  <si>
    <t>91460000772290757Y</t>
  </si>
  <si>
    <t>万宁市中小河流治理重点县综合整治与水系连通试点礼纪水礼纪镇项目区2</t>
  </si>
  <si>
    <t>万宁市中小河流治理重点县综合整治与水系连通试点礼纪水礼纪镇项目区3</t>
  </si>
  <si>
    <t>海南省万宁市小型水库防汛标准化建设工程初步设计及概算</t>
  </si>
  <si>
    <t>海南诚和源水务工程质量检测有限公司</t>
  </si>
  <si>
    <t>91460100062333994J</t>
  </si>
  <si>
    <t>小微企业</t>
  </si>
  <si>
    <t>海南省水利水电勘测设计研究院有限公司</t>
  </si>
  <si>
    <t>万宁市三合水水库除险加固工程</t>
  </si>
  <si>
    <t>边肚村委会美丽家园建设项目等2宗工程项目（第三方检测）</t>
  </si>
  <si>
    <t>万宁市东澳镇太阳河旧河道灯笼坡村段整治工程</t>
  </si>
  <si>
    <t xml:space="preserve"> 加苗村委会七队道路及渠道工程等4宗工程项目（第三方）</t>
  </si>
  <si>
    <t>山根镇多扶村委会道路硬化工程（第三方）</t>
  </si>
  <si>
    <t>海南省万宁市东山河仁里支流防洪整治工程（第三方）</t>
  </si>
  <si>
    <t>91460000201249611F</t>
  </si>
  <si>
    <t>全民所有制</t>
  </si>
  <si>
    <t>万宁市沉香湾除险加固工程</t>
  </si>
  <si>
    <t>万宁市龙尾河后安节制闸移址重建工程施工一标段</t>
  </si>
  <si>
    <t>万宁市东山河河道整治工程（上游段）</t>
  </si>
  <si>
    <t>万宁市龙滚河综合整治（一期）工程</t>
  </si>
  <si>
    <t>2023年度万宁市小型水库维修养护工程</t>
  </si>
  <si>
    <t>万宁水库除险加固工程</t>
  </si>
  <si>
    <t>万宁水库除险加固二期工程</t>
  </si>
  <si>
    <t>万宁市饮用水新水源项目</t>
  </si>
  <si>
    <t>万宁市打秀滩水库除险加固工程</t>
  </si>
  <si>
    <t>万宁市七甲水库除险加固工程</t>
  </si>
  <si>
    <t>万宁市和乐镇六连岭水库、北大镇芦文洪水库拆除工程</t>
  </si>
  <si>
    <t>万宁市山根镇华明水闸水毁改建工程</t>
  </si>
  <si>
    <t>万宁市小海北坡防潮堤闸门及启闭机设备应急维修工程</t>
  </si>
  <si>
    <t>万宁市山根青山河挡潮闸工程-建设工程设计合同</t>
  </si>
  <si>
    <t>万宁市水毁修复项目（20宗）EPC（勘察设计施工）》合同的补充协议</t>
  </si>
  <si>
    <t>万宁市东澳镇太阳河旧河道灯笼坡村段整治工程EPC工程总承包合同</t>
  </si>
  <si>
    <t>万宁市龙尾河群星、茶山段整治工程EPC工程总承包</t>
  </si>
  <si>
    <t>万宁市小型水库防汛标准化建设项目EPC工程总承包合同</t>
  </si>
  <si>
    <t>《万宁市沉香湾水库大坝除险加固工程建设工程勘察设计合同》的
补充协议</t>
  </si>
  <si>
    <t>万宁市龙尾河群星、茶山段整治工程勘测设计（初步设计）合同</t>
  </si>
  <si>
    <t>万宁市东澳镇太阳河旧河道灯笼坡村段整治工程勘测设计（初步设计）合同</t>
  </si>
  <si>
    <t>万宁市龙滚河和顺村至南面岭村段清淤疏浚工程勘察</t>
  </si>
  <si>
    <t>万宁市龙滚河和顺村至南面岭村段清淤疏浚工程设计</t>
  </si>
  <si>
    <t>万宁市乐来及黄山水库维护及修复工程</t>
  </si>
  <si>
    <t>万宁市东山河仁里支流防洪整治工程</t>
  </si>
  <si>
    <t>2021年度万宁市北坡小海水毁修复工程</t>
  </si>
  <si>
    <t>万宁市黄山灌区续建配套与节水改造项目立项建议报告编制</t>
  </si>
  <si>
    <t>万宁市加坦灌区续建配套与节水改造项目立项建议报告编制</t>
  </si>
  <si>
    <t>万宁市军田灌区续建配套与节水改造项目立项建议报告编制</t>
  </si>
  <si>
    <t>万宁市碑头灌区2022年度续建配套与节水改造工程水利工程施工监理合同</t>
  </si>
  <si>
    <t>万宁市老荒水库重建排水设施及榕树堀水库溢洪道末端右侧挡墙修复工程（设计）</t>
  </si>
  <si>
    <t>万宁市老荒水库重建排水设施及榕树堀水库溢洪道末端右侧挡墙修复工程（勘察）</t>
  </si>
  <si>
    <t>北大墟供水管网改造工程可行性研究报告编制</t>
  </si>
  <si>
    <t>万宁水库应急维修工程</t>
  </si>
  <si>
    <t>万宁市兴隆水厂供水工程防洪影响评价报告</t>
  </si>
  <si>
    <t>万宁灌区水价综合改革计量设施工程实施方案</t>
  </si>
  <si>
    <t>2016年台风“莎莉嘉”万宁市小海乐群防潮堤水毁修复工程勘测设计</t>
  </si>
  <si>
    <t>万宁市2017年小型水库防渗加固与防浪墙建设工程》EPC工程总承包合同补充协议</t>
  </si>
  <si>
    <t>万宁市中小河流治理重点县综合整治及水系连通试点礼纪水礼纪镇项目区4</t>
  </si>
  <si>
    <t>万宁市中小河流治理重点县综合整治及水系连通试点礼纪水礼纪镇项目区5</t>
  </si>
  <si>
    <t>万宁市中小河流治理重点县综合整治及水系连通试点礼纪水礼纪镇项目区6</t>
  </si>
  <si>
    <t>万宁市中小河流治理重点县综合整治及水系连通试点龙尾河大茂镇、后安镇项目区</t>
  </si>
  <si>
    <t>2016年台风莎莉嘉万宁市小海北坡防潮堤水毁修复工程设计合同</t>
  </si>
  <si>
    <t>2016年台风莎莉嘉万宁市小海英文防潮堤水毁修复工程设计合同</t>
  </si>
  <si>
    <t>2016年台风莎莉嘉万宁市小海英豪防潮堤水毁修复工程设计合同</t>
  </si>
  <si>
    <t>万宁市碑头水库干渠水毁修复工程勘察设计合同</t>
  </si>
  <si>
    <t>万宁市新风水库水毁修复工程勘测合同</t>
  </si>
  <si>
    <t>万宁市新风水库水毁修复工程设计合同</t>
  </si>
  <si>
    <t>万宁市三合水水库防渗墙先导孔工程地质勘察合同</t>
  </si>
  <si>
    <t>万宁市加坦水库溢洪道水毁加固工程施工图预算</t>
  </si>
  <si>
    <t>万宁市中小河流治理重点县项目太阳河旧河道万城镇项目区1</t>
  </si>
  <si>
    <t>万宁市中小河流治理重点县项目太阳河旧河道万城镇项目区2</t>
  </si>
  <si>
    <t>万宁市中小河流重点县综合整治及水系连通试点礼纪水项目区1</t>
  </si>
  <si>
    <t>万宁市中小河流重点县综合整治及水系连通试点礼纪水项目区2</t>
  </si>
  <si>
    <t>万宁市中小河流重点县综合整治及水系连通试点礼纪水项目区3</t>
  </si>
  <si>
    <t>万宁市中小河流治理重点县综合整治及水系连通试点太阳河旧河道万城镇项目区3</t>
  </si>
  <si>
    <t>万宁市中小河流治理重点县综合整治及水系连通试点太阳河旧河道万城镇项目区4</t>
  </si>
  <si>
    <t>万宁市中小河流治理重点县综合整治及水系连通试点太阳河旧河道万城镇项目区5</t>
  </si>
  <si>
    <t>万宁市太阳河防洪整治工程（三期）勘测设计补充协议</t>
  </si>
  <si>
    <t>万宁市三合水水库除险加固工程勘察设计</t>
  </si>
  <si>
    <t>海南省万宁市万宁水库除险加固续建工程</t>
  </si>
  <si>
    <t>万宁市大洋水库除险加固工程勘测设计合同补充协议</t>
  </si>
  <si>
    <t>万宁市九排水库除险加固工程勘测设计合同补充协议</t>
  </si>
  <si>
    <t>万宁市风秋田水库除险加固工程勘测设计合同补充协议</t>
  </si>
  <si>
    <t>万宁市水响水库除险加固工程勘测设计合同补充协议</t>
  </si>
  <si>
    <t>万宁市九埠水库除险加固工程勘测设计合同补充协议</t>
  </si>
  <si>
    <t>万宁市岭腰水库除险加固工程勘测设计合同补充协议</t>
  </si>
  <si>
    <t>万宁市独田水库除险加固工程勘测设计合同补充协议</t>
  </si>
  <si>
    <t>万宁市大园水库除险加固工程勘测设计合同补充协议</t>
  </si>
  <si>
    <t>万宁市客公园水库除险加固工程勘测设计合同补充协议</t>
  </si>
  <si>
    <t>万宁市上坡水库除险加固工程勘测设计合同补充协议</t>
  </si>
  <si>
    <t>万宁市岭后水库除险加固工程勘测设计合同补充协议</t>
  </si>
  <si>
    <t>万宁市后风坑水库除险加固工程勘测设计合同补充协议</t>
  </si>
  <si>
    <t>A包:海南省2019年度山洪灾害监测预警平台完善与指标复核项目（万宁市）</t>
  </si>
  <si>
    <t>万宁市山洪灾害防治非工程措施系统运行维护（2020年）项目</t>
  </si>
  <si>
    <t>万宁水库灌区续建配套与现代化改造工程-右干渠四维支渠改造配套工程</t>
  </si>
  <si>
    <t>万宁水库灌区续建配套与现代化改造工程-右干渠改造配套工程-设计</t>
  </si>
  <si>
    <t>万宁水库灌区续建配套与现代化改造工程-右干渠改造配套工程-勘测</t>
  </si>
  <si>
    <t>11468878MB1892485E</t>
  </si>
  <si>
    <t>430.474409</t>
  </si>
  <si>
    <t>万宁市小海沿岸生态修复截污项目-万城镇</t>
  </si>
  <si>
    <t>万宁市小海沿岸生态修复截污项目-万城镇（施工）</t>
  </si>
  <si>
    <t>供电（海南电网有限责任公司万宁供电局）</t>
  </si>
  <si>
    <t>91469006201480258U</t>
  </si>
  <si>
    <t>海南电网有限责任公司</t>
  </si>
  <si>
    <t>海南省万宁市小海流域水环境综合治理南汊道恢复工程——施工影响专项设施处理</t>
  </si>
  <si>
    <t>给水（万宁水业公司）</t>
  </si>
  <si>
    <t>91469006708834596F</t>
  </si>
  <si>
    <t>无</t>
  </si>
  <si>
    <t>电信（海南宝阳电信工程有限公司）</t>
  </si>
  <si>
    <t>91460000774271111A</t>
  </si>
  <si>
    <t>海南时明建设工程有限公司</t>
  </si>
  <si>
    <t>91460000MA5TWU64X8</t>
  </si>
  <si>
    <t>施工期环保工程及水土保持工程</t>
  </si>
  <si>
    <t>龙尾河后安桥水质监测站工程项目</t>
  </si>
  <si>
    <t>龙尾河后安桥水质监测站工程项目施工合同</t>
  </si>
  <si>
    <t>海南金盛锦建筑工程有限公司</t>
  </si>
  <si>
    <t>龙首河和乐桥水质监测站工程项目</t>
  </si>
  <si>
    <t>龙首河和乐桥水质监测站工程项目施工合同</t>
  </si>
  <si>
    <t>91469006201483723B</t>
  </si>
  <si>
    <t>海南星源咨询评估有限公司</t>
  </si>
  <si>
    <t>东山河后山村水质监测站工程项目</t>
  </si>
  <si>
    <t>东山河后山村水质监测站工程项目施工合同</t>
  </si>
  <si>
    <t>海南宇坤建设工程有限公司</t>
  </si>
  <si>
    <t>91460100MA5RDBT812</t>
  </si>
  <si>
    <t>万宁市农村黑臭水体2021年度治理项目</t>
  </si>
  <si>
    <t>属于工程类。录成服务类</t>
  </si>
  <si>
    <t>北京中联环建设工程管理有限公司</t>
  </si>
  <si>
    <t>91110108633730783N</t>
  </si>
  <si>
    <t>35.96</t>
  </si>
  <si>
    <t>农污生活污水治理项目</t>
  </si>
  <si>
    <t>东和居机关居民点农村生活污水治理项目等十个项目（监理）</t>
  </si>
  <si>
    <t>属于工程规费，录成服务费</t>
  </si>
  <si>
    <t>中国电建集团华东勘测设计研究院有限公司</t>
  </si>
  <si>
    <t>91330000142920718C</t>
  </si>
  <si>
    <t>国有企业</t>
  </si>
  <si>
    <t>中国电力建设集团有限公司</t>
  </si>
  <si>
    <t>海南省万宁市小海流域水环境综合治理南汊道恢复工程环境影响评估报告编制（环评报告合同）</t>
  </si>
  <si>
    <t>海南水利院</t>
  </si>
  <si>
    <t>海南省万宁市小海流域水环境综合治理南汊道恢复工程</t>
  </si>
  <si>
    <t>海南省万宁市小海流域水环境综合治理南汊道恢复工程水土保持方案编制（水保方案合同）</t>
  </si>
  <si>
    <t>重庆市水利水电建筑勘测设计研究院有限公司</t>
  </si>
  <si>
    <t xml:space="preserve">91500105450386174L </t>
  </si>
  <si>
    <t>大中型民营企业</t>
  </si>
  <si>
    <t>海南省万宁市小海流域水环境综合治理南汊道恢复工程勘察+设计施工（EPC）总承包（勘察部分）（设计部分）</t>
  </si>
  <si>
    <t>中瑞建园工程管理有限公司</t>
  </si>
  <si>
    <t>91410100789169179A</t>
  </si>
  <si>
    <t>海南省万宁市小海流域水环境综合治理南汊道恢复工程建设工程监理合同（监理合同）</t>
  </si>
  <si>
    <t>海南省万宁市小海流域水环境综合治理南汊道恢复工程施工期环保工程及水土保持工程监理</t>
  </si>
  <si>
    <t>防洪评价合同</t>
  </si>
  <si>
    <t>第三方工程质量检测合同</t>
  </si>
  <si>
    <t>91460000201243914E</t>
  </si>
  <si>
    <t>水土保持工程勘测设计、监测和设施竣工验收合同</t>
  </si>
  <si>
    <t>中交公路规划设计院有限公司</t>
  </si>
  <si>
    <t>91110000100011866Y</t>
  </si>
  <si>
    <t>港北大桥南汊道影响评估合同</t>
  </si>
  <si>
    <t>海南安纳检测技术有限公司、天津水运工程勘察设计院有限公司</t>
  </si>
  <si>
    <t>91460100396295174E</t>
  </si>
  <si>
    <t>环境保护工程设计、环境监测合同</t>
  </si>
  <si>
    <t>海南南海海岸工程与生态环境研究所</t>
  </si>
  <si>
    <t>914600006710978433</t>
  </si>
  <si>
    <t>环境保护工程竣工验收合同</t>
  </si>
  <si>
    <t>海南慕朴工程咨询有限公司</t>
  </si>
  <si>
    <t>91469030MA5TQWEXOU</t>
  </si>
  <si>
    <t>工程量清单编制</t>
  </si>
  <si>
    <r>
      <rPr>
        <sz val="12"/>
        <color theme="1"/>
        <rFont val="宋体"/>
        <charset val="134"/>
      </rPr>
      <t>深圳市华睿</t>
    </r>
    <r>
      <rPr>
        <sz val="12"/>
        <color theme="1"/>
        <rFont val="宋体"/>
        <charset val="134"/>
        <scheme val="minor"/>
      </rPr>
      <t>项目管理有限公司</t>
    </r>
  </si>
  <si>
    <t>91440300MA5FYMPN2N</t>
  </si>
  <si>
    <t>主体工程验收</t>
  </si>
  <si>
    <t>广轩项目管理有限公司</t>
  </si>
  <si>
    <t>91500000MASXEG9J9K</t>
  </si>
  <si>
    <t>建设工程造价咨询合同（工程审核结算）</t>
  </si>
  <si>
    <t>海南有色工程勘察设计院</t>
  </si>
  <si>
    <t>91460000201255464D</t>
  </si>
  <si>
    <t>海南省万宁市小海流域水环境综合治理项目可行性研究阶段勘察测绘（可研勘测合同）</t>
  </si>
  <si>
    <t>114688780082118227</t>
  </si>
  <si>
    <t>山根大型LED宣传显示屏工程建设项目</t>
  </si>
  <si>
    <t>12468878397987121B</t>
  </si>
  <si>
    <t>旭峰建设集团有限公司</t>
  </si>
  <si>
    <t>91210700594144617L</t>
  </si>
  <si>
    <t>万宁市三更罗镇中心幼儿园园址改造、园舍维修项目</t>
  </si>
  <si>
    <t>11468878008211515E</t>
  </si>
  <si>
    <t>海南金盛建筑工程有限公司</t>
  </si>
  <si>
    <t>91460200713883253P</t>
  </si>
  <si>
    <t>万宁市社会保障服务中心工程</t>
  </si>
  <si>
    <t>万宁市龙滚等4个镇就业和社会保障服务所项目</t>
  </si>
  <si>
    <t>后安镇就业和社会保障服务所项目</t>
  </si>
  <si>
    <t>和乐镇就业和社会保障服务所项目</t>
  </si>
  <si>
    <t>山根镇就业和社会保障服务所项目</t>
  </si>
  <si>
    <t>万宁市建筑工程公司</t>
  </si>
  <si>
    <t>9146900670883545X4</t>
  </si>
  <si>
    <t>南桥镇就业和社会保障服务所项目</t>
  </si>
  <si>
    <t>三更罗镇就业和社会保障服务所项目</t>
  </si>
  <si>
    <t>礼纪镇就业和社会保障服务所项目</t>
  </si>
  <si>
    <t>万宁市东澳镇就业和社会保障服务所项目</t>
  </si>
  <si>
    <t>万宁市万城、大茂镇就业和社会保障服务所项目</t>
  </si>
  <si>
    <t>11468878MB1E57239Y</t>
  </si>
  <si>
    <t>万宁市2019年当仁洋、群坡洋等两个高标准农田建设项目（三标段）</t>
  </si>
  <si>
    <t>海南宏盛建筑工程有限公司</t>
  </si>
  <si>
    <t>914600006651165348</t>
  </si>
  <si>
    <t>万宁市2019年曙光洋高标准农田建设项目（一标段）</t>
  </si>
  <si>
    <t>海南中城联建设工程有限公司</t>
  </si>
  <si>
    <t>914601005892586280</t>
  </si>
  <si>
    <t>万宁市2020年茄新洋、冯家洋高标准农田建设项目（三标段）</t>
  </si>
  <si>
    <t>万宁市2020年万城镇新村洋、保定洋高标准农田建设项目（标段五）</t>
  </si>
  <si>
    <t>万宁市2019年滨湖前洋、孟果洋、联群洋高标准农田建设项目
（二标段）</t>
  </si>
  <si>
    <t>万宁市2020年田新洋、新华洋、大太洋高标准农田建设项目
（标段四）</t>
  </si>
  <si>
    <t>海南恒博颢建设工程有限公司</t>
  </si>
  <si>
    <t>91460100MA5RC8KPX3</t>
  </si>
  <si>
    <t>海南省万宁市洲仔岛海域国家级海洋牧场示范区人工鱼礁建设项目</t>
  </si>
  <si>
    <t>万宁现代农业投资有限公司</t>
  </si>
  <si>
    <t>91469006MA5TWN3Q17</t>
  </si>
  <si>
    <t>万宁市2021年常年蔬菜基地建设项目</t>
  </si>
  <si>
    <t>万宁市2021年常年蔬菜基地建设项目合同</t>
  </si>
  <si>
    <t>11468878008212489K</t>
  </si>
  <si>
    <t>桥北大华村道路工程</t>
  </si>
  <si>
    <t>桥中污水处理项目</t>
  </si>
  <si>
    <t>桥南污水处理设施项目</t>
  </si>
  <si>
    <t>海南嘉峰建筑工程有限公司</t>
  </si>
  <si>
    <t>914601003241318248</t>
  </si>
  <si>
    <t>桥南内洞村拦水坝水毁改造工程尾款</t>
  </si>
  <si>
    <t>高龙石芽拦水坝水毁修复工程尾款</t>
  </si>
  <si>
    <t>海南宏桥建筑工程有限公司</t>
  </si>
  <si>
    <t>91460100MA5RDEAR4P</t>
  </si>
  <si>
    <t>小管大村拦水坝工程尾款</t>
  </si>
  <si>
    <t>万宁市城投建筑工程有限公司</t>
  </si>
  <si>
    <t>91460200MA5T2J1604</t>
  </si>
  <si>
    <t>南桥孟果村拦水坝尾款</t>
  </si>
  <si>
    <t>桥南墓山村拦水坝改造工程</t>
  </si>
  <si>
    <t>桥北老吴南阳水坝水毁改造工程</t>
  </si>
  <si>
    <t>桥中土姆村拦水坝工程</t>
  </si>
  <si>
    <t>高龙村委会高田村道防护堤工程</t>
  </si>
  <si>
    <t>桥北村委会(联埇、村仔至联埇、大坡村、上村)道路工程</t>
  </si>
  <si>
    <t>桥北村委会联埇村道路工程</t>
  </si>
  <si>
    <t>海南越盛工程设计有限公司</t>
  </si>
  <si>
    <t>新坡村委会护坡
防护工程</t>
  </si>
  <si>
    <t>新坡村委会土路硬化
工程</t>
  </si>
  <si>
    <t>红城国际工程项目管理有限公司</t>
  </si>
  <si>
    <t>新坡村委会基础配套工程</t>
  </si>
  <si>
    <t>海南通正工程造价咨询有限公司</t>
  </si>
  <si>
    <t>新坡村豪猪养殖基地
项目工程</t>
  </si>
  <si>
    <t>915115007650537377</t>
  </si>
  <si>
    <t>桥北村美丽乡村</t>
  </si>
  <si>
    <t>四川省宜宾市洪景园林工程有限责任公司</t>
  </si>
  <si>
    <t>高龙村美丽乡村</t>
  </si>
  <si>
    <t>南桥村美丽乡村</t>
  </si>
  <si>
    <t>新坡村美丽乡村</t>
  </si>
  <si>
    <t>海南凡德建筑
工程有限公司</t>
  </si>
  <si>
    <t>南林大道路灯</t>
  </si>
  <si>
    <t>小管村委会内田村土路改造工程</t>
  </si>
  <si>
    <t>新坡村委会二队土路改造工程</t>
  </si>
  <si>
    <t>11468878008211275K</t>
  </si>
  <si>
    <t>和乐镇公益性公墓二期配套项目</t>
  </si>
  <si>
    <t>和乐镇公益性公墓二期配套项目施工合同</t>
  </si>
  <si>
    <t>9146902732419098X7</t>
  </si>
  <si>
    <t xml:space="preserve">海南宏基晖建筑工程有限公司 </t>
  </si>
  <si>
    <t>和乐镇联丰村乡村旅游项目</t>
  </si>
  <si>
    <t xml:space="preserve">海南国亚建筑工程有限公司 </t>
  </si>
  <si>
    <t>91469006096401712K</t>
  </si>
  <si>
    <t>礼纪镇田新村乡村旅游项目</t>
  </si>
  <si>
    <t>海南永锋工程建设有限公司</t>
  </si>
  <si>
    <t>91469036348076567H</t>
  </si>
  <si>
    <t>龙滚镇多格村乡村旅游项目</t>
  </si>
  <si>
    <t>和乐镇六连村乡村旅游项目</t>
  </si>
  <si>
    <t xml:space="preserve">海南宏基晖建筑工程有限公司
</t>
  </si>
  <si>
    <t>万安书院东西廊房、大门及中堂修缮项目</t>
  </si>
  <si>
    <t>万安书院东西廊房、大门及中堂修缮项目合同</t>
  </si>
  <si>
    <t>琼海荏德广告策划有限公司</t>
  </si>
  <si>
    <t>91469002099288963D</t>
  </si>
  <si>
    <t>旅文局一楼改造工程</t>
  </si>
  <si>
    <t>账款性质由服务改为工程</t>
  </si>
  <si>
    <t>11468878008211312R</t>
  </si>
  <si>
    <t>万宁市龙滚镇凤园村美丽乡村建设工程</t>
  </si>
  <si>
    <t>万宁市龙滚镇凤园村美丽乡村建设工程施工合同</t>
  </si>
  <si>
    <t>海南祺商建设工程有限公司</t>
  </si>
  <si>
    <t>万宁市龙滚镇文曲村美丽乡村建设工程</t>
  </si>
  <si>
    <t>万宁市龙滚镇文曲村美丽乡村建设工程施工合同</t>
  </si>
  <si>
    <t>万宁市龙滚镇端熙村美丽乡村建设工程</t>
  </si>
  <si>
    <t>万宁市龙滚镇端熙村美丽乡村建设工程施工合同</t>
  </si>
  <si>
    <t>福建超平建筑设计有限公司</t>
  </si>
  <si>
    <t>91460100MA5T6AL65F</t>
  </si>
  <si>
    <t>万宁市龙滚镇坡罗村美丽乡村建设工程</t>
  </si>
  <si>
    <t>万宁市龙滚镇坡罗村美丽乡村建设规划设计合同</t>
  </si>
  <si>
    <t>万宁市龙滚镇凤园村美丽乡村建设规划设计合同</t>
  </si>
  <si>
    <t>中外建华城市建筑规划设计有限公司</t>
  </si>
  <si>
    <t>万宁市龙滚镇多格村美丽乡村建设工程</t>
  </si>
  <si>
    <t>万宁市龙滚镇多格村美丽乡村建设规划设计合同</t>
  </si>
  <si>
    <t>万宁市龙滚镇文曲村美丽乡村建设规划设计合同</t>
  </si>
  <si>
    <t>万宁市龙滚镇治坡村美丽乡村建设工程</t>
  </si>
  <si>
    <t>万宁市龙滚镇治坡村美丽乡村建设规划设计合同</t>
  </si>
  <si>
    <t>万宁市龙滚镇河头村美丽乡村建设工程</t>
  </si>
  <si>
    <t>万宁市龙滚镇河头村美丽乡村建设规划设计合同</t>
  </si>
  <si>
    <t>万宁市龙滚镇排园村美丽乡村建设工程</t>
  </si>
  <si>
    <t>万宁市龙滚镇排园村美丽乡村建设规划设计合同</t>
  </si>
  <si>
    <t>万宁市龙滚镇上城村美丽乡村建设工程</t>
  </si>
  <si>
    <t>万宁市龙滚镇上城村美丽乡村建设规划设计合同</t>
  </si>
  <si>
    <t>海南省建筑设计院</t>
  </si>
  <si>
    <t>万宁市龙滚镇龙楼村美丽乡村建设工程</t>
  </si>
  <si>
    <t>万宁市龙滚镇龙楼村美丽乡村建设规划设计合同</t>
  </si>
  <si>
    <t>万宁市龙滚镇端熙村美丽乡村建设规划设计合同</t>
  </si>
  <si>
    <t>万宁市龙滚镇上城村委会供水管网工程</t>
  </si>
  <si>
    <t>万宁市龙滚镇上城村委会供水管网工程施工合同</t>
  </si>
  <si>
    <t>万宁市龙滚镇龙楼村委会岭后村农村生活污水治理项目</t>
  </si>
  <si>
    <t>万宁市龙滚镇龙楼村委会岭后村农村生活污水治理项目建设施工合同</t>
  </si>
  <si>
    <t>龙滚镇田头村委会革命老区村庄项目</t>
  </si>
  <si>
    <t>龙滚镇田头村委会革命老区村庄项目建设施工合同</t>
  </si>
  <si>
    <t>中科瑞城设计有限公司</t>
  </si>
  <si>
    <t>91460100MA5T9H9PXN</t>
  </si>
  <si>
    <t>山钦湾分洪北路（旅游公路衔接路段）市政道路设计项目</t>
  </si>
  <si>
    <t>山钦湾分洪北路（旅游公路衔接路段）市政道路设计项目建设工程设计合同</t>
  </si>
  <si>
    <t>重庆天域勘测设计有限公司</t>
  </si>
  <si>
    <t>9150010668149958XB</t>
  </si>
  <si>
    <t>山钦湾分洪北路（旅游公路衔接路段）工程岩土勘察</t>
  </si>
  <si>
    <t>山钦湾分洪北路（旅游公路衔接路段）建设工程勘测合同</t>
  </si>
  <si>
    <t>124688784285486242</t>
  </si>
  <si>
    <t>海口秀英秋琴文教用品经营部</t>
  </si>
  <si>
    <t>92460105L71296745T</t>
  </si>
  <si>
    <t>万宁市乐来学校校园文化建设项目</t>
  </si>
  <si>
    <t>万宁景刚装饰工程有限公司</t>
  </si>
  <si>
    <t>91469006324048756L</t>
  </si>
  <si>
    <t>万宁市乐来学校食堂照明线路及零星项目改造工程项目</t>
  </si>
  <si>
    <t>11468878008211494X</t>
  </si>
  <si>
    <t>海南国亚建筑建筑工程有限公司</t>
  </si>
  <si>
    <t>2022年太阳能路灯维修工程</t>
  </si>
  <si>
    <t>2022年太阳能路灯维修工程合同书</t>
  </si>
  <si>
    <t>11468878428546389B</t>
  </si>
  <si>
    <t>海南省交通规划勘察设计研究院有限公司</t>
  </si>
  <si>
    <t>914600002840183248</t>
  </si>
  <si>
    <t>万宁市六大工程桥梁建设及危桥改造工程勘察设计费（第一批）</t>
  </si>
  <si>
    <r>
      <rPr>
        <sz val="12"/>
        <color theme="1"/>
        <rFont val="宋体"/>
        <charset val="0"/>
      </rPr>
      <t>万宁市农村公路六大工程</t>
    </r>
    <r>
      <rPr>
        <sz val="12"/>
        <color theme="1"/>
        <rFont val="Arial"/>
        <charset val="0"/>
      </rPr>
      <t xml:space="preserve"> </t>
    </r>
  </si>
  <si>
    <r>
      <rPr>
        <sz val="12"/>
        <color theme="1"/>
        <rFont val="宋体"/>
        <charset val="0"/>
      </rPr>
      <t>万宁市</t>
    </r>
    <r>
      <rPr>
        <sz val="12"/>
        <color theme="1"/>
        <rFont val="Arial"/>
        <charset val="0"/>
      </rPr>
      <t>2017</t>
    </r>
    <r>
      <rPr>
        <sz val="12"/>
        <color theme="1"/>
        <rFont val="宋体"/>
        <charset val="0"/>
      </rPr>
      <t>六大工程自然村通硬化路工程、窄路面拓宽工程代建招标代建二标施工二标段</t>
    </r>
  </si>
  <si>
    <t>万宁市太平洋建设有限公司</t>
  </si>
  <si>
    <t>91489006MA5RDPGM1E</t>
  </si>
  <si>
    <t>万宁市六大工程水镇花街道路工程</t>
  </si>
  <si>
    <r>
      <rPr>
        <sz val="12"/>
        <color theme="1"/>
        <rFont val="Arial"/>
        <charset val="0"/>
      </rPr>
      <t>2018</t>
    </r>
    <r>
      <rPr>
        <sz val="12"/>
        <color theme="1"/>
        <rFont val="宋体"/>
        <charset val="0"/>
      </rPr>
      <t>年万宁市六大工程建设项目代建招标第</t>
    </r>
    <r>
      <rPr>
        <sz val="12"/>
        <color theme="1"/>
        <rFont val="Arial"/>
        <charset val="0"/>
      </rPr>
      <t>2</t>
    </r>
    <r>
      <rPr>
        <sz val="12"/>
        <color theme="1"/>
        <rFont val="宋体"/>
        <charset val="0"/>
      </rPr>
      <t>标施工</t>
    </r>
    <r>
      <rPr>
        <sz val="12"/>
        <color theme="1"/>
        <rFont val="Arial"/>
        <charset val="0"/>
      </rPr>
      <t>1</t>
    </r>
    <r>
      <rPr>
        <sz val="12"/>
        <color theme="1"/>
        <rFont val="宋体"/>
        <charset val="0"/>
      </rPr>
      <t>标</t>
    </r>
  </si>
  <si>
    <t>万宁市六大工程水镇花街道路工程设计费</t>
  </si>
  <si>
    <t>海南路桥工程有限公司</t>
  </si>
  <si>
    <t>91460000293704262R</t>
  </si>
  <si>
    <t>万宁市尖岭路升级改造工程代建管理费</t>
  </si>
  <si>
    <t>万宁市尖岭路升级改造工程</t>
  </si>
  <si>
    <r>
      <rPr>
        <sz val="12"/>
        <color theme="1"/>
        <rFont val="宋体"/>
        <charset val="0"/>
      </rPr>
      <t>海南省国道</t>
    </r>
    <r>
      <rPr>
        <sz val="12"/>
        <color theme="1"/>
        <rFont val="Arial"/>
        <charset val="0"/>
      </rPr>
      <t>G223</t>
    </r>
    <r>
      <rPr>
        <sz val="12"/>
        <color theme="1"/>
        <rFont val="宋体"/>
        <charset val="0"/>
      </rPr>
      <t>万宁市大茂至长丰段改建工程</t>
    </r>
  </si>
  <si>
    <t>万宁市县道改造工程勘察设计（一标段）</t>
  </si>
  <si>
    <r>
      <rPr>
        <sz val="12"/>
        <color theme="1"/>
        <rFont val="宋体"/>
        <charset val="0"/>
      </rPr>
      <t>万宁市</t>
    </r>
    <r>
      <rPr>
        <sz val="12"/>
        <color theme="1"/>
        <rFont val="Arial"/>
        <charset val="0"/>
      </rPr>
      <t>2019</t>
    </r>
    <r>
      <rPr>
        <sz val="12"/>
        <color theme="1"/>
        <rFont val="宋体"/>
        <charset val="0"/>
      </rPr>
      <t>年六大工程窄路面拓宽工程勘察设计工程</t>
    </r>
  </si>
  <si>
    <r>
      <rPr>
        <sz val="12"/>
        <color theme="1"/>
        <rFont val="宋体"/>
        <charset val="0"/>
      </rPr>
      <t>六大工程</t>
    </r>
    <r>
      <rPr>
        <sz val="12"/>
        <color theme="1"/>
        <rFont val="Arial"/>
        <charset val="0"/>
      </rPr>
      <t>2017</t>
    </r>
    <r>
      <rPr>
        <sz val="12"/>
        <color theme="1"/>
        <rFont val="宋体"/>
        <charset val="0"/>
      </rPr>
      <t>年万宁市自然村通硬化路、窄路面拓宽工程代建二标施工一标段</t>
    </r>
  </si>
  <si>
    <t>河南晟源路桥工程管理有限公司</t>
  </si>
  <si>
    <t>91410105739098771Y</t>
  </si>
  <si>
    <r>
      <rPr>
        <sz val="12"/>
        <color theme="1"/>
        <rFont val="Arial"/>
        <charset val="0"/>
      </rPr>
      <t>2017</t>
    </r>
    <r>
      <rPr>
        <sz val="12"/>
        <color theme="1"/>
        <rFont val="宋体"/>
        <charset val="0"/>
      </rPr>
      <t>年万宁市农村公路六大工程生命安全防护工程</t>
    </r>
  </si>
  <si>
    <r>
      <rPr>
        <sz val="12"/>
        <color theme="1"/>
        <rFont val="宋体"/>
        <charset val="0"/>
      </rPr>
      <t>万宁市</t>
    </r>
    <r>
      <rPr>
        <sz val="12"/>
        <color theme="1"/>
        <rFont val="Arial"/>
        <charset val="0"/>
      </rPr>
      <t>2017</t>
    </r>
    <r>
      <rPr>
        <sz val="12"/>
        <color theme="1"/>
        <rFont val="宋体"/>
        <charset val="0"/>
      </rPr>
      <t>年六大工程代建</t>
    </r>
    <r>
      <rPr>
        <sz val="12"/>
        <color theme="1"/>
        <rFont val="Arial"/>
        <charset val="0"/>
      </rPr>
      <t>1</t>
    </r>
    <r>
      <rPr>
        <sz val="12"/>
        <color theme="1"/>
        <rFont val="宋体"/>
        <charset val="0"/>
      </rPr>
      <t>标施工</t>
    </r>
    <r>
      <rPr>
        <sz val="12"/>
        <color theme="1"/>
        <rFont val="Arial"/>
        <charset val="0"/>
      </rPr>
      <t>1</t>
    </r>
    <r>
      <rPr>
        <sz val="12"/>
        <color theme="1"/>
        <rFont val="宋体"/>
        <charset val="0"/>
      </rPr>
      <t>标段</t>
    </r>
  </si>
  <si>
    <t>海南飞牛建筑工程有限公司</t>
  </si>
  <si>
    <t>91469006MA5T75R9XX</t>
  </si>
  <si>
    <r>
      <rPr>
        <sz val="12"/>
        <color theme="1"/>
        <rFont val="宋体"/>
        <charset val="0"/>
      </rPr>
      <t>万宁市</t>
    </r>
    <r>
      <rPr>
        <sz val="12"/>
        <color theme="1"/>
        <rFont val="Arial"/>
        <charset val="0"/>
      </rPr>
      <t>2023</t>
    </r>
    <r>
      <rPr>
        <sz val="12"/>
        <color theme="1"/>
        <rFont val="宋体"/>
        <charset val="0"/>
      </rPr>
      <t>年农村公路安全生命防护工程</t>
    </r>
  </si>
  <si>
    <r>
      <rPr>
        <sz val="12"/>
        <color theme="1"/>
        <rFont val="宋体"/>
        <charset val="0"/>
      </rPr>
      <t>万宁市</t>
    </r>
    <r>
      <rPr>
        <sz val="12"/>
        <color theme="1"/>
        <rFont val="Arial"/>
        <charset val="0"/>
      </rPr>
      <t>2023</t>
    </r>
    <r>
      <rPr>
        <sz val="12"/>
        <color theme="1"/>
        <rFont val="宋体"/>
        <charset val="0"/>
      </rPr>
      <t>年村道公路安全生命防护工程</t>
    </r>
  </si>
  <si>
    <t>91469000096401721K</t>
  </si>
  <si>
    <t>万宁市和乐镇五星桥改造工程</t>
  </si>
  <si>
    <t>万宁市农村公路危旧桥改造工程</t>
  </si>
  <si>
    <t>湖南联智科技股份有限公司</t>
  </si>
  <si>
    <t>914301227121995642</t>
  </si>
  <si>
    <r>
      <rPr>
        <sz val="12"/>
        <color theme="1"/>
        <rFont val="宋体"/>
        <charset val="0"/>
      </rPr>
      <t>万宁市</t>
    </r>
    <r>
      <rPr>
        <sz val="12"/>
        <color theme="1"/>
        <rFont val="Arial"/>
        <charset val="0"/>
      </rPr>
      <t>2017</t>
    </r>
    <r>
      <rPr>
        <sz val="12"/>
        <color theme="1"/>
        <rFont val="宋体"/>
        <charset val="0"/>
      </rPr>
      <t>年农村公路六大工程生命安全防护工程交（竣）工验收检测</t>
    </r>
  </si>
  <si>
    <r>
      <rPr>
        <sz val="12"/>
        <color theme="1"/>
        <rFont val="Arial"/>
        <charset val="0"/>
      </rPr>
      <t>2018</t>
    </r>
    <r>
      <rPr>
        <sz val="12"/>
        <color theme="1"/>
        <rFont val="宋体"/>
        <charset val="0"/>
      </rPr>
      <t>年六大工程万宁市自然村通硬化路工程、窄路面拓宽工程、县道改造工程交竣工验收检测</t>
    </r>
  </si>
  <si>
    <t>中国华西工程设计建设有限公司</t>
  </si>
  <si>
    <t>91510000201803520Y</t>
  </si>
  <si>
    <t>海南省农村公路交通扶贫六大工程万宁市自然村通硬化路工程三标段勘察设计</t>
  </si>
  <si>
    <t>海南中福源建设工程有限公司</t>
  </si>
  <si>
    <t>91460000098700151B</t>
  </si>
  <si>
    <t>万宁市六大工程正门岭山崖海景旅游度区假入口路工程</t>
  </si>
  <si>
    <t>万宁市太阳河温泉旅游度假区太阳河大道</t>
  </si>
  <si>
    <r>
      <rPr>
        <sz val="12"/>
        <color theme="1"/>
        <rFont val="宋体"/>
        <charset val="0"/>
      </rPr>
      <t>六大工程</t>
    </r>
    <r>
      <rPr>
        <sz val="12"/>
        <color theme="1"/>
        <rFont val="Arial"/>
        <charset val="0"/>
      </rPr>
      <t>2017</t>
    </r>
    <r>
      <rPr>
        <sz val="12"/>
        <color theme="1"/>
        <rFont val="宋体"/>
        <charset val="0"/>
      </rPr>
      <t>年代建</t>
    </r>
    <r>
      <rPr>
        <sz val="12"/>
        <color theme="1"/>
        <rFont val="Arial"/>
        <charset val="0"/>
      </rPr>
      <t>2</t>
    </r>
    <r>
      <rPr>
        <sz val="12"/>
        <color theme="1"/>
        <rFont val="宋体"/>
        <charset val="0"/>
      </rPr>
      <t>标代建管理费用</t>
    </r>
  </si>
  <si>
    <r>
      <rPr>
        <sz val="12"/>
        <color theme="1"/>
        <rFont val="宋体"/>
        <charset val="0"/>
      </rPr>
      <t>万宁市</t>
    </r>
    <r>
      <rPr>
        <sz val="12"/>
        <color theme="1"/>
        <rFont val="Arial"/>
        <charset val="0"/>
      </rPr>
      <t>2017</t>
    </r>
    <r>
      <rPr>
        <sz val="12"/>
        <color theme="1"/>
        <rFont val="宋体"/>
        <charset val="0"/>
      </rPr>
      <t>年水毁桥梁建设项目代建</t>
    </r>
  </si>
  <si>
    <t>江西省赣西交通工程建设有限公司</t>
  </si>
  <si>
    <t>91360900573634692X</t>
  </si>
  <si>
    <t>万宁市农村公路危旧桥改造（上南坡桥、八一桥）</t>
  </si>
  <si>
    <r>
      <rPr>
        <sz val="12"/>
        <color theme="1"/>
        <rFont val="Arial"/>
        <charset val="0"/>
      </rPr>
      <t>2018</t>
    </r>
    <r>
      <rPr>
        <sz val="12"/>
        <color theme="1"/>
        <rFont val="宋体"/>
        <charset val="0"/>
      </rPr>
      <t>年六大工程代建</t>
    </r>
    <r>
      <rPr>
        <sz val="12"/>
        <color theme="1"/>
        <rFont val="Arial"/>
        <charset val="0"/>
      </rPr>
      <t>1</t>
    </r>
    <r>
      <rPr>
        <sz val="12"/>
        <color theme="1"/>
        <rFont val="宋体"/>
        <charset val="0"/>
      </rPr>
      <t>标施工第二批监理费用</t>
    </r>
  </si>
  <si>
    <t>六大工程危桥改造（第二批）项目招标代理费</t>
  </si>
  <si>
    <t>六大工程万宁市太阳河温泉旅游度假区太阳河大道工程</t>
  </si>
  <si>
    <t>中国市政工程中南设计研究总院有限公司</t>
  </si>
  <si>
    <t>91420100177666879T</t>
  </si>
  <si>
    <t>万宁市六大工程县道改造工程勘察设计费（二标段）</t>
  </si>
  <si>
    <t>交通扶贫六大工程万宁市县道改造工程代建二标施工三标</t>
  </si>
  <si>
    <t>万宁市尖岭路升级改造工程项目</t>
  </si>
  <si>
    <t>万宁市六大工程桥梁建设及危桥改造（第二批）代建管理费</t>
  </si>
  <si>
    <r>
      <rPr>
        <sz val="12"/>
        <color theme="1"/>
        <rFont val="宋体"/>
        <charset val="0"/>
      </rPr>
      <t>万宁市六大工程县道改造工程代建</t>
    </r>
    <r>
      <rPr>
        <sz val="12"/>
        <color theme="1"/>
        <rFont val="Arial"/>
        <charset val="0"/>
      </rPr>
      <t>1</t>
    </r>
    <r>
      <rPr>
        <sz val="12"/>
        <color theme="1"/>
        <rFont val="宋体"/>
        <charset val="0"/>
      </rPr>
      <t>标施工</t>
    </r>
    <r>
      <rPr>
        <sz val="12"/>
        <color theme="1"/>
        <rFont val="Arial"/>
        <charset val="0"/>
      </rPr>
      <t>2</t>
    </r>
    <r>
      <rPr>
        <sz val="12"/>
        <color theme="1"/>
        <rFont val="宋体"/>
        <charset val="0"/>
      </rPr>
      <t>标段</t>
    </r>
  </si>
  <si>
    <r>
      <rPr>
        <sz val="12"/>
        <color theme="1"/>
        <rFont val="Arial"/>
        <charset val="0"/>
      </rPr>
      <t>2018</t>
    </r>
    <r>
      <rPr>
        <sz val="12"/>
        <color theme="1"/>
        <rFont val="宋体"/>
        <charset val="0"/>
      </rPr>
      <t>年六大工程代建</t>
    </r>
    <r>
      <rPr>
        <sz val="12"/>
        <color theme="1"/>
        <rFont val="Arial"/>
        <charset val="0"/>
      </rPr>
      <t>1</t>
    </r>
    <r>
      <rPr>
        <sz val="12"/>
        <color theme="1"/>
        <rFont val="宋体"/>
        <charset val="0"/>
      </rPr>
      <t>标施工</t>
    </r>
    <r>
      <rPr>
        <sz val="12"/>
        <color theme="1"/>
        <rFont val="Arial"/>
        <charset val="0"/>
      </rPr>
      <t>1</t>
    </r>
    <r>
      <rPr>
        <sz val="12"/>
        <color theme="1"/>
        <rFont val="宋体"/>
        <charset val="0"/>
      </rPr>
      <t>标工程监理费</t>
    </r>
  </si>
  <si>
    <t>武汉地质工程勘察院</t>
  </si>
  <si>
    <t>91420000177566317A</t>
  </si>
  <si>
    <t>万宁市六大工程水镇花街道路工程项目地质勘察</t>
  </si>
  <si>
    <r>
      <rPr>
        <sz val="12"/>
        <color theme="1"/>
        <rFont val="Arial"/>
        <charset val="0"/>
      </rPr>
      <t>2017</t>
    </r>
    <r>
      <rPr>
        <sz val="12"/>
        <color theme="1"/>
        <rFont val="宋体"/>
        <charset val="0"/>
      </rPr>
      <t>年六大工程万宁市自然村通硬化路工程、窄路面拓宽工程、县道改造工程交竣工验收检测</t>
    </r>
  </si>
  <si>
    <t>中交基础设施养护集团有限公司</t>
  </si>
  <si>
    <t>911100007461141270</t>
  </si>
  <si>
    <t>海南省万宁港北大桥工程</t>
  </si>
  <si>
    <r>
      <rPr>
        <sz val="12"/>
        <color theme="1"/>
        <rFont val="宋体"/>
        <charset val="0"/>
      </rPr>
      <t>港北大桥</t>
    </r>
    <r>
      <rPr>
        <sz val="12"/>
        <color theme="1"/>
        <rFont val="Arial"/>
        <charset val="0"/>
      </rPr>
      <t xml:space="preserve"> </t>
    </r>
  </si>
  <si>
    <t>六大工程万宁市太阳河温泉旅游度假区太阳河大道工程设计</t>
  </si>
  <si>
    <t>海南省农村公路交通扶贫六大工程万宁市生命安全防护工程</t>
  </si>
  <si>
    <t>海南省农村公路交通扶贫六大工程万宁市生命安全防护工程勘察设计</t>
  </si>
  <si>
    <r>
      <rPr>
        <sz val="12"/>
        <color theme="1"/>
        <rFont val="宋体"/>
        <charset val="134"/>
      </rPr>
      <t>万宁</t>
    </r>
    <r>
      <rPr>
        <sz val="12"/>
        <color theme="1"/>
        <rFont val="Arial"/>
        <charset val="0"/>
      </rPr>
      <t xml:space="preserve">2017
</t>
    </r>
    <r>
      <rPr>
        <sz val="12"/>
        <color theme="1"/>
        <rFont val="宋体"/>
        <charset val="134"/>
      </rPr>
      <t>年水毁桥梁建设项目</t>
    </r>
    <r>
      <rPr>
        <sz val="12"/>
        <color theme="1"/>
        <rFont val="Arial"/>
        <charset val="0"/>
      </rPr>
      <t>(</t>
    </r>
    <r>
      <rPr>
        <sz val="12"/>
        <color theme="1"/>
        <rFont val="宋体"/>
        <charset val="134"/>
      </rPr>
      <t>东和农场五七队桥、礼纪镇青云桥</t>
    </r>
    <r>
      <rPr>
        <sz val="12"/>
        <color theme="1"/>
        <rFont val="Arial"/>
        <charset val="0"/>
      </rPr>
      <t>)</t>
    </r>
  </si>
  <si>
    <r>
      <rPr>
        <sz val="12"/>
        <color theme="1"/>
        <rFont val="宋体"/>
        <charset val="134"/>
      </rPr>
      <t>万宁</t>
    </r>
    <r>
      <rPr>
        <sz val="12"/>
        <color theme="1"/>
        <rFont val="Arial"/>
        <charset val="0"/>
      </rPr>
      <t xml:space="preserve">2017
</t>
    </r>
    <r>
      <rPr>
        <sz val="12"/>
        <color theme="1"/>
        <rFont val="宋体"/>
        <charset val="134"/>
      </rPr>
      <t>年水毁桥梁建设项目</t>
    </r>
    <r>
      <rPr>
        <sz val="12"/>
        <color theme="1"/>
        <rFont val="Arial"/>
        <charset val="0"/>
      </rPr>
      <t>(</t>
    </r>
    <r>
      <rPr>
        <sz val="12"/>
        <color theme="1"/>
        <rFont val="宋体"/>
        <charset val="134"/>
      </rPr>
      <t>东和农场五七队桥、礼纪镇青云桥</t>
    </r>
    <r>
      <rPr>
        <sz val="12"/>
        <color theme="1"/>
        <rFont val="Arial"/>
        <charset val="0"/>
      </rPr>
      <t>)</t>
    </r>
    <r>
      <rPr>
        <sz val="12"/>
        <color theme="1"/>
        <rFont val="宋体"/>
        <charset val="134"/>
      </rPr>
      <t>勘察设计</t>
    </r>
  </si>
  <si>
    <r>
      <rPr>
        <sz val="12"/>
        <color theme="1"/>
        <rFont val="宋体"/>
        <charset val="134"/>
      </rPr>
      <t>万宁</t>
    </r>
    <r>
      <rPr>
        <sz val="12"/>
        <color theme="1"/>
        <rFont val="Arial"/>
        <charset val="0"/>
      </rPr>
      <t xml:space="preserve">2006 </t>
    </r>
    <r>
      <rPr>
        <sz val="12"/>
        <color theme="1"/>
        <rFont val="宋体"/>
        <charset val="134"/>
      </rPr>
      <t>通畅工程</t>
    </r>
    <r>
      <rPr>
        <sz val="12"/>
        <color theme="1"/>
        <rFont val="Arial"/>
        <charset val="0"/>
      </rPr>
      <t>3</t>
    </r>
    <r>
      <rPr>
        <sz val="12"/>
        <color theme="1"/>
        <rFont val="宋体"/>
        <charset val="134"/>
      </rPr>
      <t>座桥梁</t>
    </r>
  </si>
  <si>
    <r>
      <rPr>
        <sz val="12"/>
        <color theme="1"/>
        <rFont val="宋体"/>
        <charset val="134"/>
      </rPr>
      <t>万宁</t>
    </r>
    <r>
      <rPr>
        <sz val="12"/>
        <color theme="1"/>
        <rFont val="Arial"/>
        <charset val="0"/>
      </rPr>
      <t xml:space="preserve">2006 </t>
    </r>
    <r>
      <rPr>
        <sz val="12"/>
        <color theme="1"/>
        <rFont val="宋体"/>
        <charset val="134"/>
      </rPr>
      <t>通畅工程</t>
    </r>
    <r>
      <rPr>
        <sz val="12"/>
        <color theme="1"/>
        <rFont val="Arial"/>
        <charset val="0"/>
      </rPr>
      <t>3</t>
    </r>
    <r>
      <rPr>
        <sz val="12"/>
        <color theme="1"/>
        <rFont val="宋体"/>
        <charset val="134"/>
      </rPr>
      <t>座桥梁施工图设计</t>
    </r>
  </si>
  <si>
    <t>海南省农村公路交通扶贫六大工程万宁市自然村通硬化路工程</t>
  </si>
  <si>
    <t>海南省农村公路交通扶贫六大工程万宁市自然村通硬化路工程一标段勘察设计</t>
  </si>
  <si>
    <t>万宁市万城镇保定朱桥改造工程</t>
  </si>
  <si>
    <t>万宁市万城镇保定朱桥改造工程勘察设计</t>
  </si>
  <si>
    <t>万宁尖岭路升级改造工程</t>
  </si>
  <si>
    <t>万宁尖岭路升级改造工程可行性研究报告合同</t>
  </si>
  <si>
    <r>
      <rPr>
        <sz val="12"/>
        <color theme="1"/>
        <rFont val="宋体"/>
        <charset val="134"/>
      </rPr>
      <t>万宁</t>
    </r>
    <r>
      <rPr>
        <sz val="12"/>
        <color theme="1"/>
        <rFont val="Arial"/>
        <charset val="0"/>
      </rPr>
      <t xml:space="preserve">2006 </t>
    </r>
    <r>
      <rPr>
        <sz val="12"/>
        <color theme="1"/>
        <rFont val="宋体"/>
        <charset val="134"/>
      </rPr>
      <t>通畅工程路面</t>
    </r>
  </si>
  <si>
    <r>
      <rPr>
        <sz val="12"/>
        <color theme="1"/>
        <rFont val="宋体"/>
        <charset val="134"/>
      </rPr>
      <t>万宁</t>
    </r>
    <r>
      <rPr>
        <sz val="12"/>
        <color theme="1"/>
        <rFont val="Arial"/>
        <charset val="0"/>
      </rPr>
      <t xml:space="preserve">2006 </t>
    </r>
    <r>
      <rPr>
        <sz val="12"/>
        <color theme="1"/>
        <rFont val="宋体"/>
        <charset val="134"/>
      </rPr>
      <t>通畅工程路面变更设计合同</t>
    </r>
  </si>
  <si>
    <r>
      <rPr>
        <sz val="12"/>
        <color theme="1"/>
        <rFont val="宋体"/>
        <charset val="134"/>
      </rPr>
      <t>国道</t>
    </r>
    <r>
      <rPr>
        <sz val="12"/>
        <color theme="1"/>
        <rFont val="Arial"/>
        <charset val="134"/>
      </rPr>
      <t>G223</t>
    </r>
    <r>
      <rPr>
        <sz val="12"/>
        <color theme="1"/>
        <rFont val="宋体"/>
        <charset val="134"/>
      </rPr>
      <t>至万宁市示范性综合实践基地公路工程</t>
    </r>
  </si>
  <si>
    <r>
      <rPr>
        <sz val="12"/>
        <color theme="1"/>
        <rFont val="宋体"/>
        <charset val="134"/>
      </rPr>
      <t>国道</t>
    </r>
    <r>
      <rPr>
        <sz val="12"/>
        <color theme="1"/>
        <rFont val="Arial"/>
        <charset val="134"/>
      </rPr>
      <t>G223</t>
    </r>
    <r>
      <rPr>
        <sz val="12"/>
        <color theme="1"/>
        <rFont val="宋体"/>
        <charset val="134"/>
      </rPr>
      <t>至万宁市示范性综合实践基地公路工程一阶段施工图设计合同</t>
    </r>
  </si>
  <si>
    <t>万宁市山根镇华明村委会八宝蔡宅村桥</t>
  </si>
  <si>
    <t>万宁市山根镇华明村委会八宝蔡宅村桥勘察设计合同</t>
  </si>
  <si>
    <r>
      <rPr>
        <sz val="12"/>
        <color theme="1"/>
        <rFont val="宋体"/>
        <charset val="134"/>
      </rPr>
      <t>万宁</t>
    </r>
    <r>
      <rPr>
        <sz val="12"/>
        <color theme="1"/>
        <rFont val="Arial"/>
        <charset val="0"/>
      </rPr>
      <t>2017</t>
    </r>
    <r>
      <rPr>
        <sz val="12"/>
        <color theme="1"/>
        <rFont val="宋体"/>
        <charset val="134"/>
      </rPr>
      <t>年水毁桥梁建设项目</t>
    </r>
    <r>
      <rPr>
        <sz val="12"/>
        <color theme="1"/>
        <rFont val="Arial"/>
        <charset val="0"/>
      </rPr>
      <t>(</t>
    </r>
    <r>
      <rPr>
        <sz val="12"/>
        <color theme="1"/>
        <rFont val="宋体"/>
        <charset val="134"/>
      </rPr>
      <t>大茂镇龙村桥、东和农场农七队桥</t>
    </r>
    <r>
      <rPr>
        <sz val="12"/>
        <color theme="1"/>
        <rFont val="Arial"/>
        <charset val="0"/>
      </rPr>
      <t>)</t>
    </r>
  </si>
  <si>
    <r>
      <rPr>
        <sz val="12"/>
        <color theme="1"/>
        <rFont val="宋体"/>
        <charset val="134"/>
      </rPr>
      <t>万宁</t>
    </r>
    <r>
      <rPr>
        <sz val="12"/>
        <color theme="1"/>
        <rFont val="Arial"/>
        <charset val="0"/>
      </rPr>
      <t>2017</t>
    </r>
    <r>
      <rPr>
        <sz val="12"/>
        <color theme="1"/>
        <rFont val="宋体"/>
        <charset val="134"/>
      </rPr>
      <t>年水毁桥梁建设项目</t>
    </r>
    <r>
      <rPr>
        <sz val="12"/>
        <color theme="1"/>
        <rFont val="Arial"/>
        <charset val="0"/>
      </rPr>
      <t>(</t>
    </r>
    <r>
      <rPr>
        <sz val="12"/>
        <color theme="1"/>
        <rFont val="宋体"/>
        <charset val="134"/>
      </rPr>
      <t>大茂镇龙村桥、东和农场农七队桥</t>
    </r>
    <r>
      <rPr>
        <sz val="12"/>
        <color theme="1"/>
        <rFont val="Arial"/>
        <charset val="0"/>
      </rPr>
      <t>)</t>
    </r>
    <r>
      <rPr>
        <sz val="12"/>
        <color theme="1"/>
        <rFont val="宋体"/>
        <charset val="134"/>
      </rPr>
      <t>勘察</t>
    </r>
    <r>
      <rPr>
        <sz val="12"/>
        <color theme="1"/>
        <rFont val="Arial"/>
        <charset val="0"/>
      </rPr>
      <t xml:space="preserve">
</t>
    </r>
    <r>
      <rPr>
        <sz val="12"/>
        <color theme="1"/>
        <rFont val="宋体"/>
        <charset val="134"/>
      </rPr>
      <t>设计合同</t>
    </r>
  </si>
  <si>
    <t>海南省农村公路交通扶贫六大工程万宁市桥梁建设及危桥改造工程</t>
  </si>
  <si>
    <t>海南省农村公路交通扶贫六大工程万宁市桥梁建设及危桥改造工程勘察设计</t>
  </si>
  <si>
    <t>海南省万宁市县道乡道村道资产核算入账合同</t>
  </si>
  <si>
    <t>海南省农村公路交通扶贫六大工程万宁市窄路面拓宽工程</t>
  </si>
  <si>
    <r>
      <rPr>
        <sz val="12"/>
        <color theme="1"/>
        <rFont val="宋体"/>
        <charset val="134"/>
      </rPr>
      <t>海南省农村公路交通扶贫六大工程万宁市窄路面拓宽工程</t>
    </r>
    <r>
      <rPr>
        <sz val="12"/>
        <color theme="1"/>
        <rFont val="Arial"/>
        <charset val="0"/>
      </rPr>
      <t>(</t>
    </r>
    <r>
      <rPr>
        <sz val="12"/>
        <color theme="1"/>
        <rFont val="宋体"/>
        <charset val="134"/>
      </rPr>
      <t>第</t>
    </r>
    <r>
      <rPr>
        <sz val="12"/>
        <color theme="1"/>
        <rFont val="Arial"/>
        <charset val="0"/>
      </rPr>
      <t>1</t>
    </r>
    <r>
      <rPr>
        <sz val="12"/>
        <color theme="1"/>
        <rFont val="宋体"/>
        <charset val="134"/>
      </rPr>
      <t>标段</t>
    </r>
    <r>
      <rPr>
        <sz val="12"/>
        <color theme="1"/>
        <rFont val="Arial"/>
        <charset val="0"/>
      </rPr>
      <t>)</t>
    </r>
    <r>
      <rPr>
        <sz val="12"/>
        <color theme="1"/>
        <rFont val="宋体"/>
        <charset val="134"/>
      </rPr>
      <t>勘察设计</t>
    </r>
  </si>
  <si>
    <t>万宁市万城至东沃至风豪大桥公路项目</t>
  </si>
  <si>
    <t>万宁市万城至东沃至风豪大桥公路勘察设计项目合同</t>
  </si>
  <si>
    <t>广州穗科建设管理有限公司</t>
  </si>
  <si>
    <t>91440106190569037X</t>
  </si>
  <si>
    <t>万宁市太阳河温泉旅游度假区太阳河大道工程项目</t>
  </si>
  <si>
    <t>万宁市太阳河温泉旅游度假区太阳河大道工程项目监理合同</t>
  </si>
  <si>
    <t>124688784285465062</t>
  </si>
  <si>
    <t>海南墣锦环境科技股份有限公司</t>
  </si>
  <si>
    <t>91460100MA5RD7ML28</t>
  </si>
  <si>
    <t>万宁市生活垃圾无害化处理场封场生态修复项目</t>
  </si>
  <si>
    <t>万宁市山根镇非正规垃圾治理工程</t>
  </si>
  <si>
    <t>海南万利建设工程有限公司</t>
  </si>
  <si>
    <t>91460100MA5THTU3X7</t>
  </si>
  <si>
    <t>万宁市礼纪镇生活垃圾转运站工程</t>
  </si>
  <si>
    <t>海南天润科技有限公司</t>
  </si>
  <si>
    <t>91460100324023276M</t>
  </si>
  <si>
    <t>万宁市东澳镇生活垃圾转运站10KV外线电源工程</t>
  </si>
  <si>
    <t>海南屹令电力建设有限公司</t>
  </si>
  <si>
    <t>91460000MA5U1HEE9B</t>
  </si>
  <si>
    <t>万宁市后安镇生活垃圾转运站10KV外线电源工程</t>
  </si>
  <si>
    <t>海南华创建设工程有限公司</t>
  </si>
  <si>
    <t>91460000MA5TCYXU65</t>
  </si>
  <si>
    <t>万宁市兴隆镇生活垃圾转运站10KV外线电源工程</t>
  </si>
  <si>
    <t>万宁市城区丰园社区路灯改造工程</t>
  </si>
  <si>
    <t>万宁市城区长星村委路灯改造工程</t>
  </si>
  <si>
    <t xml:space="preserve"> 否</t>
  </si>
  <si>
    <t>万宁市城区镇南社区路灯改造工程</t>
  </si>
  <si>
    <t>海南卓航工程项目管理有限公司</t>
  </si>
  <si>
    <t>91460000MA5TRQQP0B</t>
  </si>
  <si>
    <t>万宁市东澳镇生活垃圾转运站工程</t>
  </si>
  <si>
    <t>12468878MB0M52898Q</t>
  </si>
  <si>
    <t>海南天顿建筑设计有限公司</t>
  </si>
  <si>
    <t>914601000510792062</t>
  </si>
  <si>
    <t>万宁市后安镇乐来中心幼儿园-园地改造、园舍维修项目（设计费）</t>
  </si>
  <si>
    <t>万宁市后安镇乐来中心幼儿园-园地改造、园舍维修项目（工程款）</t>
  </si>
  <si>
    <t>海南科创建设项目管理有限公司</t>
  </si>
  <si>
    <t>914601006989496125</t>
  </si>
  <si>
    <t>万宁市后安镇乐来中心幼儿园-园地改造、园舍维修项目（监理费）</t>
  </si>
  <si>
    <t>11468878008212243H</t>
  </si>
  <si>
    <t>英文村、英豪村码头生产配套设施改造项目</t>
  </si>
  <si>
    <t>英文村、英豪村码头生产配套设施改造项目施工合同</t>
  </si>
  <si>
    <t>海南泓兴工程项目管理有限公司</t>
  </si>
  <si>
    <t>91460000735804640K</t>
  </si>
  <si>
    <t>英文村、英豪村码头生产配套设施改造项目监理合同</t>
  </si>
  <si>
    <t>英文村、英豪村码头生产配套设施改造项目工程检测</t>
  </si>
  <si>
    <t>和乐镇琉川村、红旗村渠道改造工程项目</t>
  </si>
  <si>
    <t>和乐镇琉川村、红旗村渠道改造工程项目施工</t>
  </si>
  <si>
    <t>泾清项目管理有限公司</t>
  </si>
  <si>
    <t>916101175750533578</t>
  </si>
  <si>
    <t>和乐镇琉川村、红旗村渠道改造工程项目监理</t>
  </si>
  <si>
    <t>海南翼泽建筑工程有限公司</t>
  </si>
  <si>
    <t>91460400MA5TKC3G4Q</t>
  </si>
  <si>
    <t>红旗村委会“菜篮子”工程项目</t>
  </si>
  <si>
    <t>红旗村委会“菜篮子”工程项目建设工程施工合同（质保金）</t>
  </si>
  <si>
    <t>新田村委会“菜篮子”工程项目</t>
  </si>
  <si>
    <t>新田村委会“菜篮子”工程项目建设工程施工合同（质保金）</t>
  </si>
  <si>
    <t>“菜篮子”产业发展项目（新田村）</t>
  </si>
  <si>
    <t>“菜篮子”产业发展项目（新田村）建设工程施工合同（质保金）</t>
  </si>
  <si>
    <t>海南省宏基晖建筑工程有限公司</t>
  </si>
  <si>
    <t xml:space="preserve">   海南省宏基晖建筑工程有限公司                                                                                                                                                                                                                              </t>
  </si>
  <si>
    <t>镇农场美丽乡村项目</t>
  </si>
  <si>
    <t>镇农场美丽乡村项目施工合同</t>
  </si>
  <si>
    <t>广东建海工程项目管理有限公司海南分公司</t>
  </si>
  <si>
    <t>91460100051079214W</t>
  </si>
  <si>
    <t>广东建海工程项目管理有限公司</t>
  </si>
  <si>
    <t>和乐公墓配套道路建设工程</t>
  </si>
  <si>
    <t>和乐公墓配套道路建设工程造价咨询合同（预算审核）</t>
  </si>
  <si>
    <t>和乐公墓配套道路建设工程测绘合同</t>
  </si>
  <si>
    <t>福建省广厦工程咨询有限公司海南分公司</t>
  </si>
  <si>
    <t>91460100MA5T89DX3H</t>
  </si>
  <si>
    <t>福建省广厦工程咨询有限公司</t>
  </si>
  <si>
    <t>和乐公墓配套道路建设工程造价咨询合同（工程量清单及招标控制价编制费）</t>
  </si>
  <si>
    <t>建锐天宇工程设计有限公司</t>
  </si>
  <si>
    <t>91510105MA6CQG8A7Q</t>
  </si>
  <si>
    <t>和乐公墓配套道路建设工程设计合同</t>
  </si>
  <si>
    <t>海南丰杰建筑工程有限公司</t>
  </si>
  <si>
    <t>9146010005106053XL</t>
  </si>
  <si>
    <t>万宁市和乐镇英豪村美丽乡村建设工程项目</t>
  </si>
  <si>
    <t>万宁市和乐镇英豪村美丽乡村建设工程施工合同</t>
  </si>
  <si>
    <t>海南银信建设项目有限公司</t>
  </si>
  <si>
    <t>91460100MA5T31634H</t>
  </si>
  <si>
    <t>万宁市和乐镇英豪村美丽乡村建设工程招标代理合同</t>
  </si>
  <si>
    <t>万宁市和乐镇联丰村美丽乡村建设工程</t>
  </si>
  <si>
    <t>万宁市和乐镇联丰村美丽乡村建设工程施工合同</t>
  </si>
  <si>
    <t>海南银信建设项目管理有限公司</t>
  </si>
  <si>
    <t>万宁市和乐镇联丰村美丽乡村建设工程招标代理合同</t>
  </si>
  <si>
    <t>万宁市乐群村美丽乡村建设工程项目</t>
  </si>
  <si>
    <t>万宁市和乐镇乐群村美丽乡村建设工程施工合同</t>
  </si>
  <si>
    <t>万宁市和乐镇乐群村美丽乡村建设工程招标代理合同</t>
  </si>
  <si>
    <t>万宁市和乐村美丽乡村建设工程项目</t>
  </si>
  <si>
    <t>万宁市和乐镇和乐村美丽乡村建设工程施工合同</t>
  </si>
  <si>
    <t>万宁市和乐镇和乐村美丽乡村建设工程招标代理合同</t>
  </si>
  <si>
    <t>914101045596454244</t>
  </si>
  <si>
    <t>万宁市和乐镇港下村村级办公室项目</t>
  </si>
  <si>
    <t>万宁市和乐镇港下村村级办公室工程设计费</t>
  </si>
  <si>
    <t>明达海洋工程有限公司</t>
  </si>
  <si>
    <t>911101061011822294</t>
  </si>
  <si>
    <t>万宁市和乐镇港下村村级办公室工程勘察费</t>
  </si>
  <si>
    <t>万宁市和乐镇勤赛村村级办公室项目</t>
  </si>
  <si>
    <t>万宁市和乐镇勤赛村村级办公室工程设计费</t>
  </si>
  <si>
    <t>万宁市和乐镇勤赛村村级办公室工程勘察费</t>
  </si>
  <si>
    <t>海南省建设项目规划设计研究院</t>
  </si>
  <si>
    <t>国企</t>
  </si>
  <si>
    <t>万宁市和乐镇供水管网工程</t>
  </si>
  <si>
    <t>万宁市和乐镇供水管网工程设计费</t>
  </si>
  <si>
    <t>11468878008211806H</t>
  </si>
  <si>
    <t>万宁市公安局经济适用房小区环境改造项目</t>
  </si>
  <si>
    <t>海南知讯科技有限公司</t>
  </si>
  <si>
    <t>914601006931853260</t>
  </si>
  <si>
    <t>万宁市看守所安防系统改造项目</t>
  </si>
  <si>
    <t>海南中电五洲科技发展有限公司</t>
  </si>
  <si>
    <t>91460100681153941G</t>
  </si>
  <si>
    <t>看守所智慧磐石工程建设项目</t>
  </si>
  <si>
    <t>中电信数智科技有限公司海南分公司</t>
  </si>
  <si>
    <t>914690277866156552</t>
  </si>
  <si>
    <t>中电信数智科技有限公司</t>
  </si>
  <si>
    <t>万宁市智慧交通系统建设项目（B包）</t>
  </si>
  <si>
    <t>11468878008212470N</t>
  </si>
  <si>
    <t>91469036MA5RC2L3X8</t>
  </si>
  <si>
    <t>岛光村委会
美丽乡村建设工程</t>
  </si>
  <si>
    <t>岛光村委会
美丽乡村建设工程规划费</t>
  </si>
  <si>
    <t>岛光村委会
美丽乡村建设工程设计费</t>
  </si>
  <si>
    <t>91610103797464565M</t>
  </si>
  <si>
    <t>岛光村委会
美丽乡村建设工程招标代理费</t>
  </si>
  <si>
    <t>9146000076037876XJ</t>
  </si>
  <si>
    <t>岛光村委会
美丽乡村建设工程结算审核费</t>
  </si>
  <si>
    <t>乐南村委会
美丽乡村建设工程</t>
  </si>
  <si>
    <t>乐南村委会
美丽乡村建设工程设计费</t>
  </si>
  <si>
    <t>乐南村委会
美丽乡村建设工程招标代理费</t>
  </si>
  <si>
    <t>乐南村委会
美丽乡村建设工程结算审核费</t>
  </si>
  <si>
    <t>新群村委会
美丽乡村建设工程</t>
  </si>
  <si>
    <t>新群村委会
美丽乡村建设工程招标代理费</t>
  </si>
  <si>
    <t>大造村委会
美丽乡村建设工程</t>
  </si>
  <si>
    <t>大造村委会
美丽乡村建设工程规划费</t>
  </si>
  <si>
    <t>大造村委会
美丽乡村建设工程设计费</t>
  </si>
  <si>
    <t>海南诚安广和投资咨询管理有限公司</t>
  </si>
  <si>
    <t>914600007603961833</t>
  </si>
  <si>
    <t>大造村委会
美丽乡村建设工程结算审核费</t>
  </si>
  <si>
    <t>明丰村委会
美丽乡村建设工程</t>
  </si>
  <si>
    <t>明丰村委会
美丽乡村建设工程规划费</t>
  </si>
  <si>
    <t>明丰村委会
美丽乡村建设工程设计费</t>
  </si>
  <si>
    <t>四川科宇建筑工程
有限公司</t>
  </si>
  <si>
    <t>91510504586479329U</t>
  </si>
  <si>
    <t>水沟村
美丽乡村建设工程</t>
  </si>
  <si>
    <t>13468878428551110A</t>
  </si>
  <si>
    <t>万宁市残疾人康复和托养中心项目</t>
  </si>
  <si>
    <t>11468878008211339H</t>
  </si>
  <si>
    <t>万宁市北大镇尖岭村美丽乡村建设工程</t>
  </si>
  <si>
    <t>经核实，前期报送应付金额294.274207万元为合同金额，应以审定结算金额293.721446万元为准</t>
  </si>
  <si>
    <t>海南中京建设工程有限公司</t>
  </si>
  <si>
    <t>北大镇军田村坡争至镇田岭生产道路硬化工程</t>
  </si>
  <si>
    <t>经核实，前期报送应付金额109.2836万元为合同金额，应以审定结算金额109.166982万元为准</t>
  </si>
  <si>
    <t>海南荣基建筑工程有限公司</t>
  </si>
  <si>
    <t>海南富途建设工程有限公司</t>
  </si>
  <si>
    <t>北大镇红星村委会道路硬化及挡土墙建设项目</t>
  </si>
  <si>
    <t>经核实，前期报送应付金额249.203426万元为合同金额，应以审定结算金额225.509384万元为准；实际拖欠金额101.509348万元有误，实际拖欠金额为41.509384万元</t>
  </si>
  <si>
    <t>万宁市北大镇中兴村美丽乡村建设工程</t>
  </si>
  <si>
    <t>经核实，前期报送应付金额341.620888万元为合同金额，应以审定结算金额340.503911万元为准</t>
  </si>
  <si>
    <t>北大镇东岭居路灯及绿化工程</t>
  </si>
  <si>
    <t>经核实，前期报送应付金额119.7239万元为合同金额，应以审定结算金额119.061225万元为准</t>
  </si>
  <si>
    <t>海南广财鑫富建设工程有限公司</t>
  </si>
  <si>
    <t>万宁市北大镇北大村美丽乡村建设工程</t>
  </si>
  <si>
    <t>经核实，前期报送应付金额310.917116万元为合同金额，应以审定结算金额330.722605万元为准</t>
  </si>
  <si>
    <t>万宁市北大镇军田村委会大磉村人居环境示范村</t>
  </si>
  <si>
    <t>114688784285464427</t>
  </si>
  <si>
    <t>中建新疆建工土木工程有限公司</t>
  </si>
  <si>
    <t>91650000726943032E</t>
  </si>
  <si>
    <t>礼纪镇中心学校改扩建项目</t>
  </si>
  <si>
    <t>万城镇乌二幼儿园园舍维修改造及附属设施项目</t>
  </si>
  <si>
    <t>海南楚商建设工程有限公司</t>
  </si>
  <si>
    <t>914601000905299945</t>
  </si>
  <si>
    <t>和乐镇芳市幼儿园园舍维修改造及附属设施项目</t>
  </si>
  <si>
    <t>海南联航建设工程有限公司</t>
  </si>
  <si>
    <t>91469035MA5TJ9FF9F</t>
  </si>
  <si>
    <t>和乐镇大山幼儿园附属设施项目</t>
  </si>
  <si>
    <t>914601000954950681</t>
  </si>
  <si>
    <t>龙滚镇中心幼儿园食堂及功能室项目</t>
  </si>
  <si>
    <t>万城镇中心幼儿园改扩建</t>
  </si>
  <si>
    <t>万城镇中心幼儿园食堂及多功能室</t>
  </si>
  <si>
    <t>海南盛崇建设工程有限公司</t>
  </si>
  <si>
    <t>91460100MA5T3MD878</t>
  </si>
  <si>
    <t>万城镇乌二幼儿园</t>
  </si>
  <si>
    <t>东兴学校薄改与能力提升建设项目</t>
  </si>
  <si>
    <t>和乐镇芳市幼儿园项目</t>
  </si>
  <si>
    <t>和乐镇大山幼儿园项目</t>
  </si>
  <si>
    <t>北大镇田茂幼儿园项目</t>
  </si>
  <si>
    <t>东兴室外电力、消防及附属配套设施工程项目</t>
  </si>
  <si>
    <t>万宁市大茂镇中心学校教学楼修缮工程</t>
  </si>
  <si>
    <t>万宁市第二中学塑胶运动场和主席台</t>
  </si>
  <si>
    <t>万城镇北坡中学塑胶运动场</t>
  </si>
  <si>
    <t>海南海宏建设工程有限公司</t>
  </si>
  <si>
    <t>9146000006967349XG</t>
  </si>
  <si>
    <t>东兴中学塑胶运动场</t>
  </si>
  <si>
    <t>东兴中心学校运动场外围排水工程</t>
  </si>
  <si>
    <t>万宁市山根镇华明小学校园整治工程</t>
  </si>
  <si>
    <t>东和小学校园整治工程(二期）</t>
  </si>
  <si>
    <t>91469027324049206P</t>
  </si>
  <si>
    <t>兴隆一中校园整治工程（五期）</t>
  </si>
  <si>
    <t>兴隆一中校园整治工程（六期）</t>
  </si>
  <si>
    <t>海南耐迪电力工程有限责任公司</t>
  </si>
  <si>
    <t>91460000786644798H</t>
  </si>
  <si>
    <t>附小10KV春园线大路门支线1#杆至10#杆迁移改造工程项目</t>
  </si>
  <si>
    <t>海南金森电力建设集团有限公司</t>
  </si>
  <si>
    <t>91460000MA5TMGBC4R</t>
  </si>
  <si>
    <t>万宁市2022年公办中小学空调购置及变配电改造工程</t>
  </si>
  <si>
    <t>海南三沙市建设工程有限公司</t>
  </si>
  <si>
    <t>914600000510657608</t>
  </si>
  <si>
    <t>北京师范大学万宁附属小学项目</t>
  </si>
  <si>
    <t>万宁市万城镇中心幼儿园200KVA变压器安装工程</t>
  </si>
  <si>
    <t>长丰中心学校校园整治工程（球场、校道、硬化等）项目</t>
  </si>
  <si>
    <t>海南共创建筑工程质量检测有限公司</t>
  </si>
  <si>
    <t>91460000594916234G</t>
  </si>
  <si>
    <t>兴隆一中教师周转房项目工程</t>
  </si>
  <si>
    <t>兴隆第一中学学生宿舍楼项目</t>
  </si>
  <si>
    <t>兴隆中心小学多功能室</t>
  </si>
  <si>
    <t>南林中心学校学生宿舍楼</t>
  </si>
  <si>
    <t>长丰镇中心学校教学楼</t>
  </si>
  <si>
    <t>兴隆第一中学教学辅助用房项目</t>
  </si>
  <si>
    <t>914600002012463067</t>
  </si>
  <si>
    <t>万宁中学新校区（高中部）工程（代建管理）</t>
  </si>
  <si>
    <t>南林中心学校学生宿舍（设计）</t>
  </si>
  <si>
    <t>万城镇群庄小学教学楼（设计）</t>
  </si>
  <si>
    <t>兴隆中心小学多功能室（设计）</t>
  </si>
</sst>
</file>

<file path=xl/styles.xml><?xml version="1.0" encoding="utf-8"?>
<styleSheet xmlns="http://schemas.openxmlformats.org/spreadsheetml/2006/main">
  <numFmts count="11">
    <numFmt numFmtId="176" formatCode="#,##0_ "/>
    <numFmt numFmtId="177" formatCode="0.000_ "/>
    <numFmt numFmtId="178" formatCode="0_);[Red]\(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9" formatCode="0.00000_ "/>
    <numFmt numFmtId="180" formatCode="0.00_ "/>
    <numFmt numFmtId="181" formatCode="0_ "/>
    <numFmt numFmtId="182" formatCode="0.00_);[Red]\(0.00\)"/>
  </numFmts>
  <fonts count="54">
    <font>
      <sz val="9"/>
      <name val="宋体"/>
      <charset val="134"/>
    </font>
    <font>
      <sz val="12"/>
      <color theme="1"/>
      <name val="宋体"/>
      <charset val="134"/>
    </font>
    <font>
      <b/>
      <sz val="10"/>
      <color theme="1"/>
      <name val="宋体"/>
      <charset val="134"/>
    </font>
    <font>
      <sz val="12"/>
      <color theme="1"/>
      <name val="宋体"/>
      <charset val="134"/>
      <scheme val="minor"/>
    </font>
    <font>
      <sz val="11"/>
      <color theme="1"/>
      <name val="宋体"/>
      <charset val="134"/>
    </font>
    <font>
      <b/>
      <sz val="14"/>
      <color theme="1"/>
      <name val="宋体"/>
      <charset val="134"/>
    </font>
    <font>
      <b/>
      <sz val="10"/>
      <color theme="1"/>
      <name val="黑体"/>
      <charset val="134"/>
    </font>
    <font>
      <sz val="12"/>
      <color theme="1"/>
      <name val="黑体"/>
      <charset val="134"/>
    </font>
    <font>
      <sz val="12"/>
      <color theme="1"/>
      <name val="东文宋体"/>
      <charset val="134"/>
    </font>
    <font>
      <sz val="10"/>
      <color theme="1"/>
      <name val="宋体"/>
      <charset val="134"/>
    </font>
    <font>
      <sz val="12"/>
      <color theme="1"/>
      <name val="仿宋"/>
      <charset val="134"/>
    </font>
    <font>
      <sz val="10"/>
      <color theme="1"/>
      <name val="黑体"/>
      <charset val="134"/>
    </font>
    <font>
      <sz val="8"/>
      <color theme="1"/>
      <name val="黑体"/>
      <charset val="134"/>
    </font>
    <font>
      <b/>
      <sz val="11"/>
      <color theme="1"/>
      <name val="宋体"/>
      <charset val="134"/>
    </font>
    <font>
      <b/>
      <sz val="12"/>
      <color theme="1"/>
      <name val="宋体"/>
      <charset val="134"/>
      <scheme val="minor"/>
    </font>
    <font>
      <sz val="12"/>
      <color theme="1"/>
      <name val="宋体"/>
      <charset val="0"/>
      <scheme val="minor"/>
    </font>
    <font>
      <sz val="12"/>
      <color theme="1"/>
      <name val="Arial"/>
      <charset val="0"/>
    </font>
    <font>
      <sz val="12"/>
      <color theme="1"/>
      <name val="Times New Roman"/>
      <charset val="134"/>
    </font>
    <font>
      <sz val="12"/>
      <color theme="1"/>
      <name val="宋体"/>
      <charset val="0"/>
    </font>
    <font>
      <sz val="12"/>
      <color theme="1"/>
      <name val="仿宋_GB2312"/>
      <charset val="134"/>
    </font>
    <font>
      <sz val="11"/>
      <color theme="1"/>
      <name val="宋体"/>
      <charset val="134"/>
      <scheme val="minor"/>
    </font>
    <font>
      <sz val="12"/>
      <name val="宋体"/>
      <charset val="134"/>
    </font>
    <font>
      <b/>
      <sz val="12"/>
      <color theme="1"/>
      <name val="宋体"/>
      <charset val="134"/>
    </font>
    <font>
      <b/>
      <sz val="22"/>
      <name val="宋体"/>
      <charset val="134"/>
    </font>
    <font>
      <b/>
      <sz val="12"/>
      <name val="宋体"/>
      <charset val="134"/>
    </font>
    <font>
      <sz val="12"/>
      <color indexed="8"/>
      <name val="宋体"/>
      <charset val="134"/>
    </font>
    <font>
      <sz val="9"/>
      <color indexed="8"/>
      <name val="宋体"/>
      <charset val="134"/>
    </font>
    <font>
      <sz val="11"/>
      <color indexed="8"/>
      <name val="宋体"/>
      <charset val="134"/>
    </font>
    <font>
      <sz val="22"/>
      <color theme="1"/>
      <name val="黑体"/>
      <charset val="134"/>
    </font>
    <font>
      <sz val="12"/>
      <name val="宋体"/>
      <charset val="134"/>
      <scheme val="minor"/>
    </font>
    <font>
      <sz val="12"/>
      <color rgb="FF000000"/>
      <name val="宋体"/>
      <charset val="134"/>
    </font>
    <font>
      <sz val="12"/>
      <color rgb="FF171A1D"/>
      <name val="宋体"/>
      <charset val="134"/>
    </font>
    <font>
      <sz val="11"/>
      <color theme="0"/>
      <name val="宋体"/>
      <charset val="0"/>
      <scheme val="minor"/>
    </font>
    <font>
      <sz val="10"/>
      <name val="Arial"/>
      <charset val="134"/>
    </font>
    <font>
      <sz val="11"/>
      <color theme="1"/>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b/>
      <sz val="10"/>
      <name val="MS Sans Serif"/>
      <charset val="134"/>
    </font>
    <font>
      <sz val="11"/>
      <color rgb="FF9C0006"/>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sz val="12"/>
      <color theme="1"/>
      <name val="Arial"/>
      <charset val="134"/>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88">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7" fillId="0" borderId="0">
      <alignment vertical="center"/>
    </xf>
    <xf numFmtId="0" fontId="21" fillId="0" borderId="0">
      <alignment vertical="center"/>
    </xf>
    <xf numFmtId="0" fontId="27" fillId="0" borderId="0">
      <alignment vertical="center"/>
    </xf>
    <xf numFmtId="0" fontId="27" fillId="0" borderId="0">
      <alignment vertical="center"/>
    </xf>
    <xf numFmtId="0" fontId="21" fillId="0" borderId="0">
      <alignment vertical="center"/>
    </xf>
    <xf numFmtId="0" fontId="21" fillId="0" borderId="0">
      <alignment vertical="center"/>
    </xf>
    <xf numFmtId="0" fontId="45" fillId="0" borderId="0" applyNumberFormat="false" applyFill="false" applyBorder="false" applyAlignment="false" applyProtection="false">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34" fillId="17"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27" fillId="0" borderId="0" applyBorder="false">
      <alignment vertical="center"/>
      <protection locked="false"/>
    </xf>
    <xf numFmtId="0" fontId="44" fillId="2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4" fillId="31" borderId="0" applyNumberFormat="false" applyBorder="false" applyAlignment="false" applyProtection="false">
      <alignment vertical="center"/>
    </xf>
    <xf numFmtId="0" fontId="27" fillId="0" borderId="0">
      <alignment vertical="center"/>
    </xf>
    <xf numFmtId="0" fontId="46" fillId="22"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47" fillId="0" borderId="12" applyNumberFormat="false" applyFill="false" applyAlignment="false" applyProtection="false">
      <alignment vertical="center"/>
    </xf>
    <xf numFmtId="0" fontId="32" fillId="15" borderId="0" applyNumberFormat="false" applyBorder="false" applyAlignment="false" applyProtection="false">
      <alignment vertical="center"/>
    </xf>
    <xf numFmtId="0" fontId="21" fillId="0" borderId="0">
      <alignment vertical="center"/>
    </xf>
    <xf numFmtId="0" fontId="34" fillId="25" borderId="0" applyNumberFormat="false" applyBorder="false" applyAlignment="false" applyProtection="false">
      <alignment vertical="center"/>
    </xf>
    <xf numFmtId="0" fontId="34" fillId="26" borderId="0" applyNumberFormat="false" applyBorder="false" applyAlignment="false" applyProtection="false">
      <alignment vertical="center"/>
    </xf>
    <xf numFmtId="0" fontId="0" fillId="0" borderId="0">
      <alignment vertical="center"/>
    </xf>
    <xf numFmtId="0" fontId="36" fillId="0" borderId="0" applyNumberFormat="false" applyFill="false" applyBorder="false" applyAlignment="false" applyProtection="false">
      <alignment vertical="center"/>
    </xf>
    <xf numFmtId="0" fontId="21" fillId="0" borderId="0">
      <alignment vertical="center"/>
    </xf>
    <xf numFmtId="0" fontId="50" fillId="0" borderId="9"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9" fontId="20" fillId="0" borderId="0" applyFont="false" applyFill="false" applyBorder="false" applyAlignment="false" applyProtection="false">
      <alignment vertical="center"/>
    </xf>
    <xf numFmtId="0" fontId="27" fillId="0" borderId="0">
      <alignment vertical="center"/>
    </xf>
    <xf numFmtId="43" fontId="20" fillId="0" borderId="0" applyFont="false" applyFill="false" applyBorder="false" applyAlignment="false" applyProtection="false">
      <alignment vertical="center"/>
    </xf>
    <xf numFmtId="44" fontId="2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applyBorder="false">
      <alignment vertical="center"/>
      <protection locked="false"/>
    </xf>
    <xf numFmtId="0" fontId="51" fillId="28"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41" fontId="20" fillId="0" borderId="0" applyFont="false" applyFill="false" applyBorder="false" applyAlignment="false" applyProtection="false">
      <alignment vertical="center"/>
    </xf>
    <xf numFmtId="0" fontId="32" fillId="23" borderId="0" applyNumberFormat="false" applyBorder="false" applyAlignment="false" applyProtection="false">
      <alignment vertical="center"/>
    </xf>
    <xf numFmtId="0" fontId="48" fillId="18" borderId="10" applyNumberFormat="false" applyAlignment="false" applyProtection="false">
      <alignment vertical="center"/>
    </xf>
    <xf numFmtId="0" fontId="49" fillId="0" borderId="13" applyNumberFormat="false" applyFill="false" applyAlignment="false" applyProtection="false">
      <alignment vertical="center"/>
    </xf>
    <xf numFmtId="0" fontId="20" fillId="30" borderId="14"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42" fontId="20" fillId="0" borderId="0" applyFont="false" applyFill="false" applyBorder="false" applyAlignment="false" applyProtection="false">
      <alignment vertical="center"/>
    </xf>
    <xf numFmtId="0" fontId="34" fillId="20" borderId="0" applyNumberFormat="false" applyBorder="false" applyAlignment="false" applyProtection="false">
      <alignment vertical="center"/>
    </xf>
    <xf numFmtId="0" fontId="21" fillId="0" borderId="0">
      <alignment vertical="center"/>
    </xf>
    <xf numFmtId="0" fontId="34" fillId="32" borderId="0" applyNumberFormat="false" applyBorder="false" applyAlignment="false" applyProtection="false">
      <alignment vertical="center"/>
    </xf>
    <xf numFmtId="0" fontId="42" fillId="18" borderId="11" applyNumberFormat="false" applyAlignment="false" applyProtection="false">
      <alignment vertical="center"/>
    </xf>
    <xf numFmtId="0" fontId="41" fillId="0" borderId="0" applyNumberFormat="false" applyFill="false" applyBorder="false" applyAlignment="false" applyProtection="false">
      <alignment vertical="center"/>
    </xf>
    <xf numFmtId="0" fontId="27" fillId="0" borderId="0">
      <alignment vertical="center"/>
    </xf>
    <xf numFmtId="0" fontId="39" fillId="16" borderId="10" applyNumberFormat="false" applyAlignment="false" applyProtection="false">
      <alignment vertical="center"/>
    </xf>
    <xf numFmtId="0" fontId="27" fillId="0" borderId="0">
      <alignment vertical="center"/>
    </xf>
    <xf numFmtId="0" fontId="38" fillId="0" borderId="9" applyNumberFormat="false" applyFill="false" applyAlignment="false" applyProtection="false">
      <alignment vertical="center"/>
    </xf>
    <xf numFmtId="0" fontId="37" fillId="12" borderId="8" applyNumberFormat="false" applyAlignment="false" applyProtection="false">
      <alignment vertical="center"/>
    </xf>
    <xf numFmtId="0" fontId="27" fillId="0" borderId="0">
      <alignment vertical="center"/>
    </xf>
    <xf numFmtId="0" fontId="36" fillId="0" borderId="7"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27" fillId="0" borderId="0">
      <alignment vertical="center"/>
    </xf>
    <xf numFmtId="0" fontId="35"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27" fillId="0" borderId="0">
      <alignment vertical="center"/>
    </xf>
    <xf numFmtId="0" fontId="21" fillId="0" borderId="0">
      <alignment vertical="center"/>
    </xf>
    <xf numFmtId="0" fontId="34" fillId="8"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4" borderId="0" applyNumberFormat="false" applyBorder="false" applyAlignment="false" applyProtection="false">
      <alignment vertical="center"/>
    </xf>
    <xf numFmtId="0" fontId="27" fillId="0" borderId="0">
      <alignment vertical="center"/>
    </xf>
    <xf numFmtId="0" fontId="34" fillId="1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3" fillId="0" borderId="0">
      <alignment vertical="center"/>
    </xf>
    <xf numFmtId="0" fontId="27" fillId="0" borderId="0">
      <alignment vertical="center"/>
    </xf>
    <xf numFmtId="0" fontId="32" fillId="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lignment vertical="top"/>
      <protection locked="false"/>
    </xf>
    <xf numFmtId="0" fontId="27" fillId="0" borderId="0">
      <alignment vertical="center"/>
    </xf>
  </cellStyleXfs>
  <cellXfs count="130">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180" fontId="1" fillId="0" borderId="0" xfId="0" applyNumberFormat="true" applyFont="true" applyFill="true" applyAlignment="true">
      <alignment horizontal="center" vertical="center"/>
    </xf>
    <xf numFmtId="0" fontId="1" fillId="0" borderId="0" xfId="0" applyFont="true" applyFill="true" applyAlignment="true">
      <alignment horizontal="center"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179" fontId="3" fillId="0" borderId="0" xfId="0" applyNumberFormat="true" applyFont="true" applyFill="true" applyAlignment="true">
      <alignment vertical="center"/>
    </xf>
    <xf numFmtId="0" fontId="4" fillId="0" borderId="0" xfId="0" applyFont="true" applyFill="true" applyAlignment="true">
      <alignment vertical="center"/>
    </xf>
    <xf numFmtId="178" fontId="5" fillId="0" borderId="0" xfId="0" applyNumberFormat="true" applyFont="true" applyFill="true" applyAlignment="true">
      <alignment horizontal="center" vertical="center"/>
    </xf>
    <xf numFmtId="178" fontId="4" fillId="0" borderId="0" xfId="0" applyNumberFormat="true" applyFont="true" applyFill="true" applyAlignment="true">
      <alignment vertical="center"/>
    </xf>
    <xf numFmtId="178" fontId="5" fillId="0" borderId="0" xfId="0" applyNumberFormat="true" applyFont="true" applyFill="true" applyAlignment="true">
      <alignment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wrapText="true"/>
    </xf>
    <xf numFmtId="180" fontId="7" fillId="0" borderId="2" xfId="0" applyNumberFormat="true" applyFont="true" applyFill="true" applyBorder="true" applyAlignment="true">
      <alignment horizontal="center" vertical="center" wrapText="true"/>
    </xf>
    <xf numFmtId="180" fontId="7" fillId="0" borderId="3"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180" fontId="7" fillId="0" borderId="4" xfId="0" applyNumberFormat="true" applyFont="true" applyFill="true" applyBorder="true" applyAlignment="true">
      <alignment horizontal="center" vertical="center" wrapText="true"/>
    </xf>
    <xf numFmtId="0" fontId="3" fillId="0" borderId="1" xfId="24"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9" fillId="0" borderId="0" xfId="0" applyFont="true" applyFill="true" applyAlignment="true">
      <alignment vertical="center" wrapText="true"/>
    </xf>
    <xf numFmtId="180" fontId="7" fillId="0" borderId="1" xfId="0" applyNumberFormat="true" applyFont="true" applyFill="true" applyBorder="true" applyAlignment="true">
      <alignment horizontal="center" vertical="center" wrapText="true"/>
    </xf>
    <xf numFmtId="43" fontId="1" fillId="0" borderId="1" xfId="0" applyNumberFormat="true" applyFont="true" applyFill="true" applyBorder="true" applyAlignment="true">
      <alignment horizontal="center" vertical="center" wrapText="true"/>
    </xf>
    <xf numFmtId="180" fontId="1" fillId="0" borderId="1" xfId="0" applyNumberFormat="true" applyFont="true" applyFill="true" applyBorder="true" applyAlignment="true">
      <alignment horizontal="center" vertical="center" wrapText="true"/>
    </xf>
    <xf numFmtId="43" fontId="1" fillId="0" borderId="1" xfId="37" applyNumberFormat="true" applyFont="true" applyFill="true" applyBorder="true" applyAlignment="true" applyProtection="true">
      <alignment horizontal="center" vertical="center" wrapText="true"/>
    </xf>
    <xf numFmtId="43" fontId="1" fillId="0" borderId="1" xfId="0" applyNumberFormat="true" applyFont="true" applyFill="true" applyBorder="true" applyAlignment="true">
      <alignment horizontal="center" vertical="center"/>
    </xf>
    <xf numFmtId="43" fontId="10" fillId="0" borderId="1" xfId="0" applyNumberFormat="true" applyFont="true" applyFill="true" applyBorder="true" applyAlignment="true">
      <alignment horizontal="center" vertical="center"/>
    </xf>
    <xf numFmtId="43" fontId="3" fillId="0" borderId="1" xfId="0" applyNumberFormat="true" applyFont="true" applyFill="true" applyBorder="true" applyAlignment="true">
      <alignment horizontal="center" vertical="center"/>
    </xf>
    <xf numFmtId="178" fontId="5" fillId="0" borderId="0" xfId="0" applyNumberFormat="true" applyFont="true" applyFill="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180" fontId="1" fillId="0" borderId="1" xfId="0" applyNumberFormat="true" applyFont="true" applyFill="true" applyBorder="true" applyAlignment="true">
      <alignment horizontal="center" vertical="center"/>
    </xf>
    <xf numFmtId="178" fontId="13" fillId="0" borderId="0" xfId="0" applyNumberFormat="true" applyFont="true" applyFill="true" applyAlignment="true">
      <alignment horizontal="center" vertical="center"/>
    </xf>
    <xf numFmtId="179" fontId="14" fillId="0" borderId="1" xfId="0" applyNumberFormat="true" applyFont="true" applyFill="true" applyBorder="true" applyAlignment="true">
      <alignment vertical="center" wrapText="true"/>
    </xf>
    <xf numFmtId="0" fontId="13" fillId="0" borderId="1" xfId="0" applyFont="true" applyFill="true" applyBorder="true" applyAlignment="true">
      <alignment horizontal="center" vertical="center"/>
    </xf>
    <xf numFmtId="180" fontId="4" fillId="0" borderId="1" xfId="0" applyNumberFormat="true" applyFont="true" applyFill="true" applyBorder="true" applyAlignment="true">
      <alignment horizontal="center" vertical="center"/>
    </xf>
    <xf numFmtId="180" fontId="3"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180" fontId="3" fillId="0" borderId="1" xfId="37" applyNumberFormat="true" applyFont="true" applyFill="true" applyBorder="true" applyAlignment="true" applyProtection="true">
      <alignment horizontal="center" vertical="center" wrapText="true"/>
    </xf>
    <xf numFmtId="0" fontId="4" fillId="0" borderId="1"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180" fontId="3" fillId="0" borderId="1" xfId="0" applyNumberFormat="true" applyFont="true" applyFill="true" applyBorder="true" applyAlignment="true">
      <alignment horizontal="center" vertical="center" wrapText="true"/>
    </xf>
    <xf numFmtId="180" fontId="15"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43" fontId="3" fillId="0" borderId="1" xfId="0" applyNumberFormat="true" applyFont="true" applyFill="true" applyBorder="true" applyAlignment="true">
      <alignment horizontal="center" vertical="center" wrapText="true"/>
    </xf>
    <xf numFmtId="181" fontId="1" fillId="0" borderId="1" xfId="0" applyNumberFormat="true" applyFont="true" applyFill="true" applyBorder="true" applyAlignment="true">
      <alignment horizontal="center" vertical="center" wrapText="true"/>
    </xf>
    <xf numFmtId="182" fontId="1" fillId="0" borderId="1" xfId="0" applyNumberFormat="true" applyFont="true" applyFill="true" applyBorder="true" applyAlignment="true">
      <alignment horizontal="center" vertical="center" wrapText="true"/>
    </xf>
    <xf numFmtId="4" fontId="1" fillId="0" borderId="1" xfId="0" applyNumberFormat="true" applyFont="true" applyFill="true" applyBorder="true" applyAlignment="true">
      <alignment horizontal="center" vertical="center" wrapText="true"/>
    </xf>
    <xf numFmtId="182" fontId="16"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57" fontId="1" fillId="0" borderId="1" xfId="0" applyNumberFormat="true"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43" fontId="17"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0" applyNumberFormat="true" applyFont="true" applyFill="true" applyBorder="true" applyAlignment="true">
      <alignment horizontal="center" vertical="center" wrapText="true"/>
    </xf>
    <xf numFmtId="43" fontId="16" fillId="0" borderId="1" xfId="0" applyNumberFormat="true"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4"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pplyProtection="true">
      <alignment horizontal="center" vertical="center" wrapText="true"/>
      <protection locked="false"/>
    </xf>
    <xf numFmtId="49" fontId="1" fillId="0" borderId="1" xfId="0" applyNumberFormat="true" applyFont="true" applyFill="true" applyBorder="true" applyAlignment="true" applyProtection="true">
      <alignment horizontal="center" vertical="center" wrapText="true"/>
    </xf>
    <xf numFmtId="0" fontId="1" fillId="0" borderId="1" xfId="0" applyNumberFormat="true" applyFont="true" applyFill="true" applyBorder="true" applyAlignment="true" applyProtection="true">
      <alignment horizontal="center" vertical="center" wrapText="true"/>
      <protection locked="false"/>
    </xf>
    <xf numFmtId="43" fontId="1" fillId="0" borderId="1" xfId="0" applyNumberFormat="true" applyFont="true" applyFill="true" applyBorder="true" applyAlignment="true" applyProtection="true">
      <alignment horizontal="center" vertical="center" wrapText="true"/>
      <protection locked="false"/>
    </xf>
    <xf numFmtId="0" fontId="1" fillId="0" borderId="1" xfId="82"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21" fillId="0" borderId="0" xfId="0" applyFont="true" applyFill="true" applyAlignment="true">
      <alignment vertical="center"/>
    </xf>
    <xf numFmtId="0" fontId="22" fillId="0" borderId="0" xfId="0" applyFont="true" applyFill="true" applyAlignment="true">
      <alignment vertical="center"/>
    </xf>
    <xf numFmtId="0" fontId="21" fillId="0" borderId="0" xfId="0" applyFont="true" applyFill="true" applyAlignment="true">
      <alignment horizontal="center" vertical="center"/>
    </xf>
    <xf numFmtId="180" fontId="21" fillId="0" borderId="0" xfId="0" applyNumberFormat="true" applyFont="true" applyFill="true" applyAlignment="true">
      <alignment vertical="center"/>
    </xf>
    <xf numFmtId="0" fontId="23" fillId="0" borderId="0" xfId="0" applyFont="true" applyFill="true" applyAlignment="true">
      <alignment horizontal="center" vertical="center"/>
    </xf>
    <xf numFmtId="0" fontId="24"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wrapText="true"/>
    </xf>
    <xf numFmtId="180" fontId="24" fillId="0" borderId="1" xfId="0" applyNumberFormat="true"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21" fillId="0" borderId="1" xfId="0" applyFont="true" applyFill="true" applyBorder="true" applyAlignment="true">
      <alignment vertical="center"/>
    </xf>
    <xf numFmtId="180" fontId="21" fillId="0" borderId="1" xfId="0" applyNumberFormat="true" applyFont="true" applyFill="true" applyBorder="true" applyAlignment="true">
      <alignment horizontal="center" vertical="center"/>
    </xf>
    <xf numFmtId="0" fontId="24" fillId="0" borderId="4" xfId="0" applyFont="true" applyFill="true" applyBorder="true" applyAlignment="true">
      <alignment horizontal="center" vertical="center"/>
    </xf>
    <xf numFmtId="181" fontId="22" fillId="0" borderId="1" xfId="0" applyNumberFormat="true" applyFont="true" applyFill="true" applyBorder="true" applyAlignment="true">
      <alignment horizontal="center" vertical="center"/>
    </xf>
    <xf numFmtId="180" fontId="22" fillId="0" borderId="1" xfId="0" applyNumberFormat="true" applyFont="true" applyFill="true" applyBorder="true" applyAlignment="true">
      <alignment horizontal="center" vertical="center"/>
    </xf>
    <xf numFmtId="0" fontId="22" fillId="0" borderId="1" xfId="0" applyFont="true" applyFill="true" applyBorder="true" applyAlignment="true">
      <alignment vertical="center"/>
    </xf>
    <xf numFmtId="0" fontId="25" fillId="0" borderId="0" xfId="0" applyFont="true" applyFill="true" applyAlignment="true">
      <alignment horizontal="center" vertical="center"/>
    </xf>
    <xf numFmtId="0" fontId="25" fillId="0" borderId="0" xfId="0" applyFont="true" applyFill="true" applyAlignment="true">
      <alignment vertical="center" wrapText="true"/>
    </xf>
    <xf numFmtId="176" fontId="25" fillId="0" borderId="0" xfId="0" applyNumberFormat="true" applyFont="true" applyFill="true" applyAlignment="true">
      <alignment horizontal="right" vertical="center"/>
    </xf>
    <xf numFmtId="0" fontId="26" fillId="0" borderId="0" xfId="0" applyFont="true" applyFill="true" applyAlignment="true">
      <alignment horizontal="left" vertical="center"/>
    </xf>
    <xf numFmtId="0" fontId="25" fillId="0" borderId="0" xfId="0" applyFont="true" applyFill="true" applyAlignment="true">
      <alignment vertical="center"/>
    </xf>
    <xf numFmtId="0" fontId="27" fillId="0" borderId="0" xfId="0" applyFont="true" applyFill="true" applyAlignment="true">
      <alignment horizontal="left" vertical="center" wrapText="true"/>
    </xf>
    <xf numFmtId="0" fontId="27" fillId="0" borderId="0" xfId="0" applyFont="true" applyFill="true" applyAlignment="true">
      <alignment horizontal="left" vertical="center"/>
    </xf>
    <xf numFmtId="0" fontId="28" fillId="0" borderId="0" xfId="0" applyFont="true" applyFill="true" applyAlignment="true">
      <alignment horizontal="center" vertical="center"/>
    </xf>
    <xf numFmtId="0" fontId="1" fillId="0" borderId="0" xfId="0" applyFont="true" applyFill="true" applyBorder="true" applyAlignment="true">
      <alignment vertical="center" wrapText="true"/>
    </xf>
    <xf numFmtId="0" fontId="22" fillId="0" borderId="1" xfId="0" applyFont="true" applyFill="true" applyBorder="true" applyAlignment="true">
      <alignment horizontal="center" vertical="center" wrapText="true"/>
    </xf>
    <xf numFmtId="0" fontId="22" fillId="0" borderId="2" xfId="0" applyFont="true" applyFill="true" applyBorder="true" applyAlignment="true">
      <alignment horizontal="center" vertical="center" wrapText="true"/>
    </xf>
    <xf numFmtId="0" fontId="22" fillId="0" borderId="3" xfId="0" applyFont="true" applyFill="true" applyBorder="true" applyAlignment="true">
      <alignment horizontal="center" vertical="center" wrapText="true"/>
    </xf>
    <xf numFmtId="0" fontId="22" fillId="0" borderId="4" xfId="0" applyFont="true" applyFill="true" applyBorder="true" applyAlignment="true">
      <alignment horizontal="center" vertical="center" wrapText="true"/>
    </xf>
    <xf numFmtId="0" fontId="21" fillId="0" borderId="1" xfId="0" applyFont="true" applyFill="true" applyBorder="true" applyAlignment="true" applyProtection="true">
      <alignment horizontal="center" vertical="center" wrapText="true"/>
      <protection locked="false"/>
    </xf>
    <xf numFmtId="0" fontId="22" fillId="0" borderId="2" xfId="0" applyFont="true" applyFill="true" applyBorder="true" applyAlignment="true">
      <alignment horizontal="center" vertical="center"/>
    </xf>
    <xf numFmtId="0" fontId="22" fillId="0" borderId="3" xfId="0" applyFont="true" applyFill="true" applyBorder="true" applyAlignment="true">
      <alignment horizontal="center" vertical="center"/>
    </xf>
    <xf numFmtId="0" fontId="22" fillId="0" borderId="4" xfId="0" applyFont="true" applyFill="true" applyBorder="true" applyAlignment="true">
      <alignment horizontal="center" vertical="center"/>
    </xf>
    <xf numFmtId="0" fontId="29" fillId="0" borderId="1" xfId="0" applyFont="true" applyFill="true" applyBorder="true" applyAlignment="true">
      <alignment horizontal="center" vertical="center" wrapText="true"/>
    </xf>
    <xf numFmtId="0" fontId="25" fillId="0" borderId="1" xfId="0" applyFont="true" applyFill="true" applyBorder="true" applyAlignment="true">
      <alignment horizontal="center" vertical="center" wrapText="true"/>
    </xf>
    <xf numFmtId="0" fontId="30" fillId="0" borderId="0" xfId="0" applyFont="true" applyFill="true" applyAlignment="true">
      <alignment horizontal="center" vertical="center"/>
    </xf>
    <xf numFmtId="0" fontId="28" fillId="0" borderId="0" xfId="0" applyFont="true" applyFill="true" applyAlignment="true">
      <alignment horizontal="left" vertical="center"/>
    </xf>
    <xf numFmtId="176" fontId="1" fillId="0" borderId="0" xfId="0" applyNumberFormat="true" applyFont="true" applyFill="true" applyBorder="true" applyAlignment="true">
      <alignment horizontal="right" vertical="center"/>
    </xf>
    <xf numFmtId="0" fontId="9" fillId="0" borderId="0" xfId="0" applyFont="true" applyFill="true" applyAlignment="true">
      <alignment horizontal="right" vertical="center"/>
    </xf>
    <xf numFmtId="176" fontId="22" fillId="0" borderId="1" xfId="0" applyNumberFormat="true" applyFont="true" applyFill="true" applyBorder="true" applyAlignment="true">
      <alignment horizontal="center" vertical="center" wrapText="true"/>
    </xf>
    <xf numFmtId="0" fontId="24" fillId="0" borderId="4" xfId="0" applyFont="true" applyFill="true" applyBorder="true" applyAlignment="true">
      <alignment horizontal="left" vertical="center" wrapText="true"/>
    </xf>
    <xf numFmtId="0" fontId="24" fillId="0" borderId="6" xfId="0" applyFont="true" applyFill="true" applyBorder="true" applyAlignment="true">
      <alignment horizontal="left" vertical="center" wrapText="true"/>
    </xf>
    <xf numFmtId="0" fontId="30" fillId="0" borderId="1" xfId="0" applyFont="true" applyFill="true" applyBorder="true" applyAlignment="true" applyProtection="true">
      <alignment vertical="center" wrapText="true"/>
      <protection locked="false"/>
    </xf>
    <xf numFmtId="176" fontId="30" fillId="0" borderId="1" xfId="0" applyNumberFormat="true" applyFont="true" applyFill="true" applyBorder="true" applyAlignment="true" applyProtection="true">
      <alignment horizontal="center" vertical="center" wrapText="true"/>
      <protection locked="false"/>
    </xf>
    <xf numFmtId="176" fontId="21" fillId="0" borderId="1" xfId="0" applyNumberFormat="true" applyFont="true" applyFill="true" applyBorder="true" applyAlignment="true" applyProtection="true">
      <alignment horizontal="center" vertical="center" wrapText="true"/>
      <protection locked="false"/>
    </xf>
    <xf numFmtId="0" fontId="24" fillId="0" borderId="1" xfId="0" applyFont="true" applyFill="true" applyBorder="true" applyAlignment="true" applyProtection="true">
      <alignment horizontal="center" vertical="center" wrapText="true"/>
      <protection locked="false"/>
    </xf>
    <xf numFmtId="176" fontId="24" fillId="0" borderId="1" xfId="0" applyNumberFormat="true" applyFont="true" applyFill="true" applyBorder="true" applyAlignment="true" applyProtection="true">
      <alignment horizontal="center" vertical="center" wrapText="true"/>
      <protection locked="false"/>
    </xf>
    <xf numFmtId="0" fontId="14" fillId="0" borderId="1" xfId="0" applyFont="true" applyFill="true" applyBorder="true" applyAlignment="true">
      <alignment horizontal="center" vertical="center"/>
    </xf>
    <xf numFmtId="0" fontId="22" fillId="0" borderId="1" xfId="0" applyFont="true" applyFill="true" applyBorder="true" applyAlignment="true">
      <alignment horizontal="center" vertical="center"/>
    </xf>
    <xf numFmtId="0" fontId="22" fillId="0" borderId="1" xfId="0" applyFont="true" applyFill="true" applyBorder="true" applyAlignment="true">
      <alignment horizontal="left" vertical="center" wrapText="true"/>
    </xf>
    <xf numFmtId="0" fontId="2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31" fillId="0" borderId="1" xfId="0" applyFont="true" applyFill="true" applyBorder="true" applyAlignment="true">
      <alignment horizontal="left" vertical="center" wrapText="true"/>
    </xf>
    <xf numFmtId="0" fontId="21" fillId="0" borderId="1" xfId="0" applyFont="true" applyFill="true" applyBorder="true" applyAlignment="true">
      <alignment horizontal="left" vertical="center" wrapText="true"/>
    </xf>
    <xf numFmtId="0" fontId="25" fillId="0" borderId="1" xfId="0" applyFont="true" applyFill="true" applyBorder="true" applyAlignment="true">
      <alignment horizontal="left" vertical="center" wrapText="true"/>
    </xf>
    <xf numFmtId="0" fontId="1" fillId="0" borderId="1" xfId="0" applyFont="true" applyFill="true" applyBorder="true" applyAlignment="true" quotePrefix="true">
      <alignment horizontal="center" vertical="center" wrapText="true"/>
    </xf>
    <xf numFmtId="0" fontId="3" fillId="0" borderId="1" xfId="24" applyFont="true" applyFill="true" applyBorder="true" applyAlignment="true" quotePrefix="true">
      <alignment horizontal="center" vertical="center" wrapText="true"/>
    </xf>
    <xf numFmtId="0" fontId="3" fillId="0" borderId="1" xfId="0" applyFont="true" applyFill="true" applyBorder="true" applyAlignment="true" quotePrefix="true">
      <alignment horizontal="center" vertical="center" wrapText="true"/>
    </xf>
    <xf numFmtId="49" fontId="1" fillId="0" borderId="1" xfId="0" applyNumberFormat="true"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xf>
    <xf numFmtId="0" fontId="1" fillId="0" borderId="1" xfId="0" applyNumberFormat="true" applyFont="true" applyFill="true" applyBorder="true" applyAlignment="true" quotePrefix="true">
      <alignment horizontal="center" vertical="center" wrapText="true"/>
    </xf>
  </cellXfs>
  <cellStyles count="88">
    <cellStyle name="常规" xfId="0" builtinId="0"/>
    <cellStyle name="常规 12 2" xfId="1"/>
    <cellStyle name="常规 10 2" xfId="2"/>
    <cellStyle name="常规 13 2 2" xfId="3"/>
    <cellStyle name="常规 104" xfId="4"/>
    <cellStyle name="常规 7" xfId="5"/>
    <cellStyle name="常规 41 3 2" xfId="6"/>
    <cellStyle name="常规 104 2" xfId="7"/>
    <cellStyle name="常规 7 2" xfId="8"/>
    <cellStyle name="常规 10_重大项目" xfId="9"/>
    <cellStyle name="RowLevel_0" xfId="10"/>
    <cellStyle name="常规 131" xfId="11"/>
    <cellStyle name="常规 131 2" xfId="12"/>
    <cellStyle name="常规 131 2 2" xfId="13"/>
    <cellStyle name="常规 4" xfId="14"/>
    <cellStyle name="常规 2" xfId="15"/>
    <cellStyle name="常规 2 2" xfId="16"/>
    <cellStyle name="40% - 强调文字颜色 1" xfId="17" builtinId="31"/>
    <cellStyle name="60% - 强调文字颜色 4" xfId="18" builtinId="44"/>
    <cellStyle name="强调文字颜色 1" xfId="19" builtinId="29"/>
    <cellStyle name="常规 11" xfId="20"/>
    <cellStyle name="适中" xfId="21" builtinId="28"/>
    <cellStyle name="警告文本" xfId="22" builtinId="11"/>
    <cellStyle name="20% - 强调文字颜色 6" xfId="23" builtinId="50"/>
    <cellStyle name="常规 3" xfId="24"/>
    <cellStyle name="差" xfId="25" builtinId="27"/>
    <cellStyle name="强调文字颜色 2" xfId="26" builtinId="33"/>
    <cellStyle name="汇总" xfId="27" builtinId="25"/>
    <cellStyle name="强调文字颜色 5" xfId="28" builtinId="45"/>
    <cellStyle name="常规 2 2 3" xfId="29"/>
    <cellStyle name="20% - 强调文字颜色 1" xfId="30" builtinId="30"/>
    <cellStyle name="40% - 强调文字颜色 4" xfId="31" builtinId="43"/>
    <cellStyle name="常规 17" xfId="32"/>
    <cellStyle name="标题 4" xfId="33" builtinId="19"/>
    <cellStyle name="常规 15" xfId="34"/>
    <cellStyle name="标题 2" xfId="35" builtinId="17"/>
    <cellStyle name="ColLevel_0" xfId="36"/>
    <cellStyle name="百分比" xfId="37" builtinId="5"/>
    <cellStyle name="常规 41 3" xfId="38"/>
    <cellStyle name="千位分隔" xfId="39" builtinId="3"/>
    <cellStyle name="货币" xfId="40" builtinId="4"/>
    <cellStyle name="千位分隔 2" xfId="41"/>
    <cellStyle name="常规 9" xfId="42"/>
    <cellStyle name="好" xfId="43" builtinId="26"/>
    <cellStyle name="60% - 强调文字颜色 3" xfId="44" builtinId="40"/>
    <cellStyle name="千位分隔[0]" xfId="45" builtinId="6"/>
    <cellStyle name="60% - 强调文字颜色 1" xfId="46" builtinId="32"/>
    <cellStyle name="计算" xfId="47" builtinId="22"/>
    <cellStyle name="链接单元格" xfId="48" builtinId="24"/>
    <cellStyle name="注释" xfId="49" builtinId="10"/>
    <cellStyle name="解释性文本" xfId="50" builtinId="53"/>
    <cellStyle name="货币[0]" xfId="51" builtinId="7"/>
    <cellStyle name="20% - 强调文字颜色 3" xfId="52" builtinId="38"/>
    <cellStyle name="常规 10" xfId="53"/>
    <cellStyle name="40% - 强调文字颜色 6" xfId="54" builtinId="51"/>
    <cellStyle name="输出" xfId="55" builtinId="21"/>
    <cellStyle name="超链接" xfId="56" builtinId="8"/>
    <cellStyle name="常规 41" xfId="57"/>
    <cellStyle name="输入" xfId="58" builtinId="20"/>
    <cellStyle name="常规 14" xfId="59"/>
    <cellStyle name="标题 1" xfId="60" builtinId="16"/>
    <cellStyle name="检查单元格" xfId="61" builtinId="23"/>
    <cellStyle name="常规 16" xfId="62"/>
    <cellStyle name="标题 3" xfId="63" builtinId="18"/>
    <cellStyle name="已访问的超链接" xfId="64" builtinId="9"/>
    <cellStyle name="常规 23" xfId="65"/>
    <cellStyle name="标题" xfId="66" builtinId="15"/>
    <cellStyle name="20% - 强调文字颜色 2" xfId="67" builtinId="34"/>
    <cellStyle name="40% - 强调文字颜色 5" xfId="68" builtinId="47"/>
    <cellStyle name="常规 4 7" xfId="69"/>
    <cellStyle name="常规 5" xfId="70"/>
    <cellStyle name="40% - 强调文字颜色 2" xfId="71" builtinId="35"/>
    <cellStyle name="60% - 强调文字颜色 5" xfId="72" builtinId="48"/>
    <cellStyle name="60% - 强调文字颜色 2" xfId="73" builtinId="36"/>
    <cellStyle name="强调文字颜色 3" xfId="74" builtinId="37"/>
    <cellStyle name="40% - 强调文字颜色 3" xfId="75" builtinId="39"/>
    <cellStyle name="60% - 强调文字颜色 6" xfId="76" builtinId="52"/>
    <cellStyle name="强调文字颜色 4" xfId="77" builtinId="41"/>
    <cellStyle name="常规 40" xfId="78"/>
    <cellStyle name="20% - 强调文字颜色 4" xfId="79" builtinId="42"/>
    <cellStyle name="20% - 强调文字颜色 5" xfId="80" builtinId="46"/>
    <cellStyle name="常规 8" xfId="81"/>
    <cellStyle name="常规 53" xfId="82"/>
    <cellStyle name="强调文字颜色 6" xfId="83" builtinId="49"/>
    <cellStyle name="千位分隔 3 3" xfId="84"/>
    <cellStyle name="千位分隔 3" xfId="85"/>
    <cellStyle name="计算 3 5 6" xfId="86"/>
    <cellStyle name="常规 2 35" xfId="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data/2016-2025&#39044;&#31639;&#35843;&#25972;/2025&#39044;&#31639;&#35843;&#25972;/2025&#24180;&#22320;&#20538;&#65288;&#39044;&#31639;&#35843;&#25972;&#19978;&#25253;&#65289;///Zqh003/d/&#35774;&#22791;/&#21407;&#22987;/814/13 &#38081;&#36335;&#37197;&#202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data/2016-2025&#39044;&#31639;&#35843;&#25972;/2025&#39044;&#31639;&#35843;&#25972;/2025&#24180;&#22320;&#20538;&#65288;&#39044;&#31639;&#35843;&#25972;&#19978;&#25253;&#65289;///Zqh003/d/&#35774;&#22791;/&#21407;&#22987;/814/20 &#36816;&#36755;&#20844;&#214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data/2016-2025&#39044;&#31639;&#35843;&#25972;/2025&#39044;&#31639;&#35843;&#25972;/2025&#24180;&#22320;&#20538;&#65288;&#39044;&#31639;&#35843;&#25972;&#19978;&#25253;&#65289;/L:/&#20892;&#21475;&#24037;&#20316;&#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F:/home/user/&#19979;&#36733;/00-23&#24180;&#25720;&#25490;/241030&#20877;&#19968;&#27425;/mp&#21488;&#36134;&#27169;&#26495;--2410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KKKKKKKK"/>
      <sheetName val=""/>
      <sheetName val="XL4Poppy"/>
      <sheetName val="13 铁路配件"/>
      <sheetName val="#REF!"/>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KKKKKKKK"/>
      <sheetName val=""/>
      <sheetName val="XL4Poppy"/>
      <sheetName val="20 运输公司"/>
      <sheetName val="13 铁路配件"/>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填报表头"/>
      <sheetName val="填报说明"/>
      <sheetName val="填报台账"/>
      <sheetName val="Sheet2"/>
      <sheetName val="调用数据项【请勿删除】"/>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sheetPr>
  <dimension ref="A1:G39"/>
  <sheetViews>
    <sheetView tabSelected="1" view="pageBreakPreview" zoomScale="85" zoomScaleNormal="70" zoomScaleSheetLayoutView="85" workbookViewId="0">
      <selection activeCell="K35" sqref="K35"/>
    </sheetView>
  </sheetViews>
  <sheetFormatPr defaultColWidth="12" defaultRowHeight="15.75" outlineLevelCol="6"/>
  <cols>
    <col min="1" max="1" width="9.83333333333333" style="91" customWidth="true"/>
    <col min="2" max="2" width="62.3555555555556" style="92" customWidth="true"/>
    <col min="3" max="3" width="64.9" style="91" customWidth="true"/>
    <col min="4" max="4" width="23.1666666666667" style="91" customWidth="true"/>
    <col min="5" max="5" width="18.8333333333333" style="93" customWidth="true"/>
    <col min="6" max="6" width="40" style="91" customWidth="true"/>
    <col min="7" max="7" width="13.3333333333333" style="94" customWidth="true"/>
    <col min="8" max="16384" width="12" style="95"/>
  </cols>
  <sheetData>
    <row r="1" ht="29" customHeight="true" spans="1:2">
      <c r="A1" s="96" t="s">
        <v>0</v>
      </c>
      <c r="B1" s="97"/>
    </row>
    <row r="2" ht="27" spans="1:7">
      <c r="A2" s="98" t="s">
        <v>1</v>
      </c>
      <c r="B2" s="98"/>
      <c r="C2" s="98"/>
      <c r="D2" s="98"/>
      <c r="E2" s="98"/>
      <c r="F2" s="98"/>
      <c r="G2" s="111"/>
    </row>
    <row r="3" ht="24.95" customHeight="true" spans="1:7">
      <c r="A3" s="48"/>
      <c r="B3" s="99"/>
      <c r="C3" s="48"/>
      <c r="D3" s="48"/>
      <c r="E3" s="112"/>
      <c r="F3" s="113" t="s">
        <v>2</v>
      </c>
      <c r="G3" s="113"/>
    </row>
    <row r="4" ht="44" customHeight="true" spans="1:7">
      <c r="A4" s="21" t="s">
        <v>3</v>
      </c>
      <c r="B4" s="100" t="s">
        <v>4</v>
      </c>
      <c r="C4" s="100" t="s">
        <v>5</v>
      </c>
      <c r="D4" s="100" t="s">
        <v>6</v>
      </c>
      <c r="E4" s="114" t="s">
        <v>7</v>
      </c>
      <c r="F4" s="100" t="s">
        <v>8</v>
      </c>
      <c r="G4" s="100" t="s">
        <v>9</v>
      </c>
    </row>
    <row r="5" ht="44" customHeight="true" spans="1:7">
      <c r="A5" s="101" t="s">
        <v>10</v>
      </c>
      <c r="B5" s="102"/>
      <c r="C5" s="102"/>
      <c r="D5" s="103"/>
      <c r="E5" s="114">
        <f>E6+E32</f>
        <v>100100</v>
      </c>
      <c r="F5" s="115"/>
      <c r="G5" s="100"/>
    </row>
    <row r="6" ht="44" customHeight="true" spans="1:7">
      <c r="A6" s="101" t="s">
        <v>11</v>
      </c>
      <c r="B6" s="102"/>
      <c r="C6" s="102"/>
      <c r="D6" s="103"/>
      <c r="E6" s="114">
        <f>SUM(E7:E31)</f>
        <v>16600</v>
      </c>
      <c r="F6" s="116"/>
      <c r="G6" s="100"/>
    </row>
    <row r="7" ht="44" customHeight="true" spans="1:7">
      <c r="A7" s="21">
        <v>1</v>
      </c>
      <c r="B7" s="104" t="s">
        <v>12</v>
      </c>
      <c r="C7" s="104" t="s">
        <v>13</v>
      </c>
      <c r="D7" s="21" t="s">
        <v>14</v>
      </c>
      <c r="E7" s="104">
        <v>500</v>
      </c>
      <c r="F7" s="117" t="s">
        <v>15</v>
      </c>
      <c r="G7" s="100"/>
    </row>
    <row r="8" ht="44" customHeight="true" spans="1:7">
      <c r="A8" s="21">
        <v>2</v>
      </c>
      <c r="B8" s="104" t="s">
        <v>16</v>
      </c>
      <c r="C8" s="104" t="s">
        <v>17</v>
      </c>
      <c r="D8" s="21" t="s">
        <v>14</v>
      </c>
      <c r="E8" s="118">
        <v>1000</v>
      </c>
      <c r="F8" s="117" t="s">
        <v>18</v>
      </c>
      <c r="G8" s="100"/>
    </row>
    <row r="9" ht="44" customHeight="true" spans="1:7">
      <c r="A9" s="21">
        <v>3</v>
      </c>
      <c r="B9" s="104" t="s">
        <v>19</v>
      </c>
      <c r="C9" s="104" t="s">
        <v>20</v>
      </c>
      <c r="D9" s="21" t="s">
        <v>14</v>
      </c>
      <c r="E9" s="104">
        <v>500</v>
      </c>
      <c r="F9" s="117" t="s">
        <v>21</v>
      </c>
      <c r="G9" s="100"/>
    </row>
    <row r="10" ht="44" customHeight="true" spans="1:7">
      <c r="A10" s="21">
        <v>5</v>
      </c>
      <c r="B10" s="104" t="s">
        <v>22</v>
      </c>
      <c r="C10" s="104" t="s">
        <v>23</v>
      </c>
      <c r="D10" s="21" t="s">
        <v>14</v>
      </c>
      <c r="E10" s="104">
        <v>500</v>
      </c>
      <c r="F10" s="117" t="s">
        <v>24</v>
      </c>
      <c r="G10" s="100"/>
    </row>
    <row r="11" ht="44" customHeight="true" spans="1:7">
      <c r="A11" s="21"/>
      <c r="B11" s="104" t="s">
        <v>25</v>
      </c>
      <c r="C11" s="104" t="s">
        <v>26</v>
      </c>
      <c r="D11" s="21" t="s">
        <v>14</v>
      </c>
      <c r="E11" s="119">
        <v>800</v>
      </c>
      <c r="F11" s="117" t="s">
        <v>27</v>
      </c>
      <c r="G11" s="100"/>
    </row>
    <row r="12" ht="44" customHeight="true" spans="1:7">
      <c r="A12" s="21"/>
      <c r="B12" s="104" t="s">
        <v>28</v>
      </c>
      <c r="C12" s="104" t="s">
        <v>29</v>
      </c>
      <c r="D12" s="21" t="s">
        <v>14</v>
      </c>
      <c r="E12" s="104">
        <v>1000</v>
      </c>
      <c r="F12" s="117" t="s">
        <v>30</v>
      </c>
      <c r="G12" s="100"/>
    </row>
    <row r="13" ht="44" customHeight="true" spans="1:7">
      <c r="A13" s="21">
        <v>6</v>
      </c>
      <c r="B13" s="104" t="s">
        <v>31</v>
      </c>
      <c r="C13" s="104" t="s">
        <v>32</v>
      </c>
      <c r="D13" s="21" t="s">
        <v>14</v>
      </c>
      <c r="E13" s="120">
        <v>500</v>
      </c>
      <c r="F13" s="117" t="s">
        <v>33</v>
      </c>
      <c r="G13" s="100"/>
    </row>
    <row r="14" ht="44" customHeight="true" spans="1:7">
      <c r="A14" s="21">
        <v>7</v>
      </c>
      <c r="B14" s="104" t="s">
        <v>34</v>
      </c>
      <c r="C14" s="104" t="s">
        <v>35</v>
      </c>
      <c r="D14" s="21" t="s">
        <v>14</v>
      </c>
      <c r="E14" s="120">
        <v>2300</v>
      </c>
      <c r="F14" s="117" t="s">
        <v>33</v>
      </c>
      <c r="G14" s="100"/>
    </row>
    <row r="15" ht="44" customHeight="true" spans="1:7">
      <c r="A15" s="21">
        <v>8</v>
      </c>
      <c r="B15" s="104" t="s">
        <v>36</v>
      </c>
      <c r="C15" s="104" t="s">
        <v>37</v>
      </c>
      <c r="D15" s="21" t="s">
        <v>14</v>
      </c>
      <c r="E15" s="121">
        <v>500</v>
      </c>
      <c r="F15" s="117" t="s">
        <v>33</v>
      </c>
      <c r="G15" s="100"/>
    </row>
    <row r="16" ht="44" customHeight="true" spans="1:7">
      <c r="A16" s="21"/>
      <c r="B16" s="104" t="s">
        <v>38</v>
      </c>
      <c r="C16" s="104" t="s">
        <v>39</v>
      </c>
      <c r="D16" s="21" t="s">
        <v>14</v>
      </c>
      <c r="E16" s="120">
        <v>500</v>
      </c>
      <c r="F16" s="117" t="s">
        <v>40</v>
      </c>
      <c r="G16" s="100"/>
    </row>
    <row r="17" ht="44" customHeight="true" spans="1:7">
      <c r="A17" s="21">
        <v>10</v>
      </c>
      <c r="B17" s="104" t="s">
        <v>41</v>
      </c>
      <c r="C17" s="104" t="s">
        <v>42</v>
      </c>
      <c r="D17" s="21" t="s">
        <v>14</v>
      </c>
      <c r="E17" s="120">
        <v>500</v>
      </c>
      <c r="F17" s="117" t="s">
        <v>43</v>
      </c>
      <c r="G17" s="100"/>
    </row>
    <row r="18" ht="44" customHeight="true" spans="1:7">
      <c r="A18" s="21">
        <v>11</v>
      </c>
      <c r="B18" s="104" t="s">
        <v>44</v>
      </c>
      <c r="C18" s="104" t="s">
        <v>45</v>
      </c>
      <c r="D18" s="21" t="s">
        <v>14</v>
      </c>
      <c r="E18" s="120">
        <v>500</v>
      </c>
      <c r="F18" s="117" t="s">
        <v>43</v>
      </c>
      <c r="G18" s="100"/>
    </row>
    <row r="19" ht="44" customHeight="true" spans="1:7">
      <c r="A19" s="21">
        <v>12</v>
      </c>
      <c r="B19" s="104" t="s">
        <v>44</v>
      </c>
      <c r="C19" s="104" t="s">
        <v>46</v>
      </c>
      <c r="D19" s="21" t="s">
        <v>14</v>
      </c>
      <c r="E19" s="120">
        <v>500</v>
      </c>
      <c r="F19" s="117" t="s">
        <v>43</v>
      </c>
      <c r="G19" s="100"/>
    </row>
    <row r="20" ht="44" customHeight="true" spans="1:7">
      <c r="A20" s="21">
        <v>13</v>
      </c>
      <c r="B20" s="104" t="s">
        <v>44</v>
      </c>
      <c r="C20" s="104" t="s">
        <v>47</v>
      </c>
      <c r="D20" s="21" t="s">
        <v>14</v>
      </c>
      <c r="E20" s="120">
        <v>500</v>
      </c>
      <c r="F20" s="117" t="s">
        <v>43</v>
      </c>
      <c r="G20" s="100"/>
    </row>
    <row r="21" ht="44" customHeight="true" spans="1:7">
      <c r="A21" s="21">
        <v>14</v>
      </c>
      <c r="B21" s="104" t="s">
        <v>44</v>
      </c>
      <c r="C21" s="104" t="s">
        <v>48</v>
      </c>
      <c r="D21" s="21" t="s">
        <v>14</v>
      </c>
      <c r="E21" s="120">
        <v>500</v>
      </c>
      <c r="F21" s="117" t="s">
        <v>43</v>
      </c>
      <c r="G21" s="100"/>
    </row>
    <row r="22" ht="44" customHeight="true" spans="1:7">
      <c r="A22" s="21">
        <v>15</v>
      </c>
      <c r="B22" s="104" t="s">
        <v>49</v>
      </c>
      <c r="C22" s="104" t="s">
        <v>50</v>
      </c>
      <c r="D22" s="21" t="s">
        <v>14</v>
      </c>
      <c r="E22" s="120">
        <v>500</v>
      </c>
      <c r="F22" s="117" t="s">
        <v>51</v>
      </c>
      <c r="G22" s="117"/>
    </row>
    <row r="23" ht="44" customHeight="true" spans="1:7">
      <c r="A23" s="21">
        <v>16</v>
      </c>
      <c r="B23" s="104" t="s">
        <v>49</v>
      </c>
      <c r="C23" s="104" t="s">
        <v>52</v>
      </c>
      <c r="D23" s="21" t="s">
        <v>14</v>
      </c>
      <c r="E23" s="121">
        <v>500</v>
      </c>
      <c r="F23" s="117" t="s">
        <v>51</v>
      </c>
      <c r="G23" s="117"/>
    </row>
    <row r="24" ht="44" customHeight="true" spans="1:7">
      <c r="A24" s="21">
        <v>18</v>
      </c>
      <c r="B24" s="104" t="s">
        <v>28</v>
      </c>
      <c r="C24" s="104" t="s">
        <v>53</v>
      </c>
      <c r="D24" s="21" t="s">
        <v>14</v>
      </c>
      <c r="E24" s="120">
        <v>500</v>
      </c>
      <c r="F24" s="117" t="s">
        <v>54</v>
      </c>
      <c r="G24" s="100"/>
    </row>
    <row r="25" ht="44" customHeight="true" spans="1:7">
      <c r="A25" s="21">
        <v>19</v>
      </c>
      <c r="B25" s="104" t="s">
        <v>44</v>
      </c>
      <c r="C25" s="104" t="s">
        <v>55</v>
      </c>
      <c r="D25" s="21" t="s">
        <v>14</v>
      </c>
      <c r="E25" s="120">
        <v>500</v>
      </c>
      <c r="F25" s="117" t="s">
        <v>43</v>
      </c>
      <c r="G25" s="100"/>
    </row>
    <row r="26" ht="44" customHeight="true" spans="1:7">
      <c r="A26" s="21">
        <v>20</v>
      </c>
      <c r="B26" s="104" t="s">
        <v>28</v>
      </c>
      <c r="C26" s="104" t="s">
        <v>56</v>
      </c>
      <c r="D26" s="21" t="s">
        <v>14</v>
      </c>
      <c r="E26" s="120">
        <v>500</v>
      </c>
      <c r="F26" s="117" t="s">
        <v>33</v>
      </c>
      <c r="G26" s="100"/>
    </row>
    <row r="27" ht="44" customHeight="true" spans="1:7">
      <c r="A27" s="21">
        <v>21</v>
      </c>
      <c r="B27" s="104" t="s">
        <v>57</v>
      </c>
      <c r="C27" s="104" t="s">
        <v>58</v>
      </c>
      <c r="D27" s="21" t="s">
        <v>14</v>
      </c>
      <c r="E27" s="120">
        <v>1000</v>
      </c>
      <c r="F27" s="117" t="s">
        <v>33</v>
      </c>
      <c r="G27" s="100"/>
    </row>
    <row r="28" ht="44" customHeight="true" spans="1:7">
      <c r="A28" s="21">
        <v>22</v>
      </c>
      <c r="B28" s="104" t="s">
        <v>57</v>
      </c>
      <c r="C28" s="104" t="s">
        <v>59</v>
      </c>
      <c r="D28" s="21" t="s">
        <v>14</v>
      </c>
      <c r="E28" s="120">
        <v>500</v>
      </c>
      <c r="F28" s="117" t="s">
        <v>33</v>
      </c>
      <c r="G28" s="100"/>
    </row>
    <row r="29" ht="44" customHeight="true" spans="1:7">
      <c r="A29" s="21">
        <v>23</v>
      </c>
      <c r="B29" s="104" t="s">
        <v>57</v>
      </c>
      <c r="C29" s="104" t="s">
        <v>60</v>
      </c>
      <c r="D29" s="21" t="s">
        <v>14</v>
      </c>
      <c r="E29" s="120">
        <v>500</v>
      </c>
      <c r="F29" s="117" t="s">
        <v>33</v>
      </c>
      <c r="G29" s="100"/>
    </row>
    <row r="30" ht="44" customHeight="true" spans="1:7">
      <c r="A30" s="21">
        <v>24</v>
      </c>
      <c r="B30" s="104" t="s">
        <v>57</v>
      </c>
      <c r="C30" s="104" t="s">
        <v>61</v>
      </c>
      <c r="D30" s="21" t="s">
        <v>14</v>
      </c>
      <c r="E30" s="120">
        <v>500</v>
      </c>
      <c r="F30" s="117" t="s">
        <v>54</v>
      </c>
      <c r="G30" s="100"/>
    </row>
    <row r="31" ht="44" customHeight="true" spans="1:7">
      <c r="A31" s="21">
        <v>25</v>
      </c>
      <c r="B31" s="104" t="s">
        <v>57</v>
      </c>
      <c r="C31" s="104" t="s">
        <v>62</v>
      </c>
      <c r="D31" s="21" t="s">
        <v>14</v>
      </c>
      <c r="E31" s="120">
        <v>1000</v>
      </c>
      <c r="F31" s="117" t="s">
        <v>40</v>
      </c>
      <c r="G31" s="100"/>
    </row>
    <row r="32" ht="44" customHeight="true" spans="1:7">
      <c r="A32" s="105" t="s">
        <v>63</v>
      </c>
      <c r="B32" s="106"/>
      <c r="C32" s="106"/>
      <c r="D32" s="107"/>
      <c r="E32" s="122">
        <f>SUM(E33:E38)</f>
        <v>83500</v>
      </c>
      <c r="F32" s="123"/>
      <c r="G32" s="124"/>
    </row>
    <row r="33" ht="44" customHeight="true" spans="1:7">
      <c r="A33" s="17">
        <v>26</v>
      </c>
      <c r="B33" s="108" t="s">
        <v>49</v>
      </c>
      <c r="C33" s="108" t="s">
        <v>64</v>
      </c>
      <c r="D33" s="21" t="s">
        <v>65</v>
      </c>
      <c r="E33" s="108">
        <v>5000</v>
      </c>
      <c r="F33" s="125" t="s">
        <v>66</v>
      </c>
      <c r="G33" s="126"/>
    </row>
    <row r="34" ht="44" customHeight="true" spans="1:7">
      <c r="A34" s="17">
        <v>27</v>
      </c>
      <c r="B34" s="108" t="s">
        <v>67</v>
      </c>
      <c r="C34" s="108" t="s">
        <v>68</v>
      </c>
      <c r="D34" s="21" t="s">
        <v>65</v>
      </c>
      <c r="E34" s="108">
        <v>5000</v>
      </c>
      <c r="F34" s="127" t="s">
        <v>66</v>
      </c>
      <c r="G34" s="126"/>
    </row>
    <row r="35" ht="44" customHeight="true" spans="1:7">
      <c r="A35" s="17">
        <v>28</v>
      </c>
      <c r="B35" s="108" t="s">
        <v>57</v>
      </c>
      <c r="C35" s="108" t="s">
        <v>69</v>
      </c>
      <c r="D35" s="21" t="s">
        <v>65</v>
      </c>
      <c r="E35" s="108">
        <v>3000</v>
      </c>
      <c r="F35" s="127" t="s">
        <v>66</v>
      </c>
      <c r="G35" s="126"/>
    </row>
    <row r="36" ht="44" customHeight="true" spans="1:7">
      <c r="A36" s="17">
        <v>29</v>
      </c>
      <c r="B36" s="108" t="s">
        <v>28</v>
      </c>
      <c r="C36" s="108" t="s">
        <v>70</v>
      </c>
      <c r="D36" s="21" t="s">
        <v>65</v>
      </c>
      <c r="E36" s="108">
        <v>3000</v>
      </c>
      <c r="F36" s="127" t="s">
        <v>66</v>
      </c>
      <c r="G36" s="126"/>
    </row>
    <row r="37" ht="44" customHeight="true" spans="1:7">
      <c r="A37" s="17">
        <v>30</v>
      </c>
      <c r="B37" s="108" t="s">
        <v>28</v>
      </c>
      <c r="C37" s="108" t="s">
        <v>71</v>
      </c>
      <c r="D37" s="21" t="s">
        <v>65</v>
      </c>
      <c r="E37" s="108">
        <v>13000</v>
      </c>
      <c r="F37" s="128" t="s">
        <v>66</v>
      </c>
      <c r="G37" s="17"/>
    </row>
    <row r="38" ht="44" customHeight="true" spans="1:7">
      <c r="A38" s="17">
        <v>31</v>
      </c>
      <c r="B38" s="109" t="s">
        <v>72</v>
      </c>
      <c r="C38" s="109" t="s">
        <v>73</v>
      </c>
      <c r="D38" s="21" t="s">
        <v>65</v>
      </c>
      <c r="E38" s="108">
        <v>54500</v>
      </c>
      <c r="F38" s="129" t="s">
        <v>74</v>
      </c>
      <c r="G38" s="17" t="s">
        <v>75</v>
      </c>
    </row>
    <row r="39" ht="54" customHeight="true" spans="1:7">
      <c r="A39" s="110"/>
      <c r="B39" s="92"/>
      <c r="G39" s="48"/>
    </row>
  </sheetData>
  <sortState ref="A7:G36">
    <sortCondition ref="F7:F36"/>
  </sortState>
  <mergeCells count="6">
    <mergeCell ref="A1:B1"/>
    <mergeCell ref="A2:G2"/>
    <mergeCell ref="F3:G3"/>
    <mergeCell ref="A5:D5"/>
    <mergeCell ref="A6:D6"/>
    <mergeCell ref="A32:D32"/>
  </mergeCells>
  <dataValidations count="1">
    <dataValidation allowBlank="1" showInputMessage="1" showErrorMessage="1" sqref="B18"/>
  </dataValidations>
  <printOptions horizontalCentered="true"/>
  <pageMargins left="0.747916666666667" right="0.747916666666667" top="0.590277777777778" bottom="0.590277777777778" header="0.511805555555556" footer="0.314583333333333"/>
  <pageSetup paperSize="8" scale="65" fitToHeight="0"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J11" sqref="J11"/>
    </sheetView>
  </sheetViews>
  <sheetFormatPr defaultColWidth="12" defaultRowHeight="15.75" outlineLevelCol="6"/>
  <cols>
    <col min="1" max="1" width="12" style="78"/>
    <col min="2" max="2" width="48.5" style="76" customWidth="true"/>
    <col min="3" max="3" width="12.3333333333333" style="76"/>
    <col min="4" max="4" width="26.5" style="79" customWidth="true"/>
    <col min="5" max="6" width="27.5" style="76" customWidth="true"/>
    <col min="7" max="7" width="15.3333333333333" style="76"/>
    <col min="8" max="16384" width="12" style="76"/>
  </cols>
  <sheetData>
    <row r="1" spans="1:1">
      <c r="A1" s="78" t="s">
        <v>76</v>
      </c>
    </row>
    <row r="2" s="76" customFormat="true" ht="41" customHeight="true" spans="1:6">
      <c r="A2" s="80" t="s">
        <v>77</v>
      </c>
      <c r="B2" s="80"/>
      <c r="C2" s="80"/>
      <c r="D2" s="80"/>
      <c r="E2" s="80"/>
      <c r="F2" s="80"/>
    </row>
    <row r="3" s="76" customFormat="true" ht="25" customHeight="true" spans="1:7">
      <c r="A3" s="81" t="s">
        <v>3</v>
      </c>
      <c r="B3" s="81" t="s">
        <v>78</v>
      </c>
      <c r="C3" s="82" t="s">
        <v>79</v>
      </c>
      <c r="D3" s="83"/>
      <c r="E3" s="81" t="s">
        <v>80</v>
      </c>
      <c r="F3" s="81"/>
      <c r="G3" s="84" t="s">
        <v>9</v>
      </c>
    </row>
    <row r="4" s="76" customFormat="true" ht="24" customHeight="true" spans="1:7">
      <c r="A4" s="81"/>
      <c r="B4" s="81"/>
      <c r="C4" s="81" t="s">
        <v>81</v>
      </c>
      <c r="D4" s="83" t="s">
        <v>82</v>
      </c>
      <c r="E4" s="81" t="s">
        <v>81</v>
      </c>
      <c r="F4" s="81" t="s">
        <v>82</v>
      </c>
      <c r="G4" s="84"/>
    </row>
    <row r="5" s="76" customFormat="true" ht="29" customHeight="true" spans="1:7">
      <c r="A5" s="84">
        <v>1</v>
      </c>
      <c r="B5" s="85" t="s">
        <v>34</v>
      </c>
      <c r="C5" s="84">
        <v>49</v>
      </c>
      <c r="D5" s="86">
        <v>13104.84</v>
      </c>
      <c r="E5" s="84">
        <v>49</v>
      </c>
      <c r="F5" s="84">
        <v>13104.84</v>
      </c>
      <c r="G5" s="85"/>
    </row>
    <row r="6" s="76" customFormat="true" ht="29" customHeight="true" spans="1:7">
      <c r="A6" s="84">
        <v>2</v>
      </c>
      <c r="B6" s="85" t="s">
        <v>83</v>
      </c>
      <c r="C6" s="84">
        <v>221</v>
      </c>
      <c r="D6" s="86">
        <v>11885.900422</v>
      </c>
      <c r="E6" s="84">
        <v>221</v>
      </c>
      <c r="F6" s="84">
        <v>11765.17</v>
      </c>
      <c r="G6" s="85"/>
    </row>
    <row r="7" s="76" customFormat="true" ht="29" customHeight="true" spans="1:7">
      <c r="A7" s="84">
        <v>3</v>
      </c>
      <c r="B7" s="85" t="s">
        <v>84</v>
      </c>
      <c r="C7" s="84">
        <v>11</v>
      </c>
      <c r="D7" s="86">
        <v>9152.98</v>
      </c>
      <c r="E7" s="84">
        <v>11</v>
      </c>
      <c r="F7" s="84">
        <v>9040.34</v>
      </c>
      <c r="G7" s="85"/>
    </row>
    <row r="8" s="76" customFormat="true" ht="29" customHeight="true" spans="1:7">
      <c r="A8" s="84">
        <v>4</v>
      </c>
      <c r="B8" s="85" t="s">
        <v>85</v>
      </c>
      <c r="C8" s="84">
        <v>6</v>
      </c>
      <c r="D8" s="86">
        <v>1237.21</v>
      </c>
      <c r="E8" s="84">
        <v>6</v>
      </c>
      <c r="F8" s="84">
        <v>1237.21</v>
      </c>
      <c r="G8" s="85"/>
    </row>
    <row r="9" s="76" customFormat="true" ht="29" customHeight="true" spans="1:7">
      <c r="A9" s="84">
        <v>5</v>
      </c>
      <c r="B9" s="85" t="s">
        <v>86</v>
      </c>
      <c r="C9" s="84">
        <v>39</v>
      </c>
      <c r="D9" s="86">
        <v>5475.3</v>
      </c>
      <c r="E9" s="84">
        <v>39</v>
      </c>
      <c r="F9" s="84">
        <v>5475.3</v>
      </c>
      <c r="G9" s="85"/>
    </row>
    <row r="10" s="76" customFormat="true" ht="29" customHeight="true" spans="1:7">
      <c r="A10" s="84">
        <v>6</v>
      </c>
      <c r="B10" s="85" t="s">
        <v>87</v>
      </c>
      <c r="C10" s="84">
        <v>37</v>
      </c>
      <c r="D10" s="86">
        <v>2417.11</v>
      </c>
      <c r="E10" s="84">
        <v>37</v>
      </c>
      <c r="F10" s="84">
        <v>2417.11</v>
      </c>
      <c r="G10" s="85"/>
    </row>
    <row r="11" s="76" customFormat="true" ht="29" customHeight="true" spans="1:7">
      <c r="A11" s="84">
        <v>7</v>
      </c>
      <c r="B11" s="85" t="s">
        <v>88</v>
      </c>
      <c r="C11" s="84">
        <v>2</v>
      </c>
      <c r="D11" s="86">
        <v>730.85</v>
      </c>
      <c r="E11" s="84">
        <v>2</v>
      </c>
      <c r="F11" s="84">
        <v>730.85</v>
      </c>
      <c r="G11" s="85"/>
    </row>
    <row r="12" s="76" customFormat="true" ht="29" customHeight="true" spans="1:7">
      <c r="A12" s="84">
        <v>8</v>
      </c>
      <c r="B12" s="85" t="s">
        <v>89</v>
      </c>
      <c r="C12" s="84">
        <v>3</v>
      </c>
      <c r="D12" s="86">
        <v>23.4</v>
      </c>
      <c r="E12" s="84">
        <v>3</v>
      </c>
      <c r="F12" s="84">
        <v>23.39</v>
      </c>
      <c r="G12" s="85"/>
    </row>
    <row r="13" s="76" customFormat="true" ht="29" customHeight="true" spans="1:7">
      <c r="A13" s="84">
        <v>9</v>
      </c>
      <c r="B13" s="85" t="s">
        <v>90</v>
      </c>
      <c r="C13" s="84">
        <v>2</v>
      </c>
      <c r="D13" s="86">
        <v>16.42</v>
      </c>
      <c r="E13" s="84">
        <v>2</v>
      </c>
      <c r="F13" s="84">
        <v>16.42</v>
      </c>
      <c r="G13" s="85"/>
    </row>
    <row r="14" s="76" customFormat="true" ht="29" customHeight="true" spans="1:7">
      <c r="A14" s="84">
        <v>10</v>
      </c>
      <c r="B14" s="85" t="s">
        <v>91</v>
      </c>
      <c r="C14" s="84">
        <v>2</v>
      </c>
      <c r="D14" s="86">
        <v>12.77</v>
      </c>
      <c r="E14" s="84">
        <v>2</v>
      </c>
      <c r="F14" s="84">
        <v>12.75</v>
      </c>
      <c r="G14" s="85"/>
    </row>
    <row r="15" s="76" customFormat="true" ht="29" customHeight="true" spans="1:7">
      <c r="A15" s="84">
        <v>11</v>
      </c>
      <c r="B15" s="85" t="s">
        <v>92</v>
      </c>
      <c r="C15" s="84">
        <v>2</v>
      </c>
      <c r="D15" s="86">
        <v>113.04</v>
      </c>
      <c r="E15" s="84">
        <v>2</v>
      </c>
      <c r="F15" s="84">
        <v>113.03</v>
      </c>
      <c r="G15" s="85"/>
    </row>
    <row r="16" s="76" customFormat="true" ht="29" customHeight="true" spans="1:7">
      <c r="A16" s="84">
        <v>12</v>
      </c>
      <c r="B16" s="85" t="s">
        <v>93</v>
      </c>
      <c r="C16" s="84">
        <v>1</v>
      </c>
      <c r="D16" s="86">
        <v>4.6</v>
      </c>
      <c r="E16" s="84">
        <v>1</v>
      </c>
      <c r="F16" s="84">
        <v>4.6</v>
      </c>
      <c r="G16" s="85"/>
    </row>
    <row r="17" s="76" customFormat="true" ht="29" customHeight="true" spans="1:7">
      <c r="A17" s="84">
        <v>13</v>
      </c>
      <c r="B17" s="85" t="s">
        <v>94</v>
      </c>
      <c r="C17" s="84">
        <v>11</v>
      </c>
      <c r="D17" s="86">
        <v>1774.58</v>
      </c>
      <c r="E17" s="84">
        <v>11</v>
      </c>
      <c r="F17" s="84">
        <v>1774.58</v>
      </c>
      <c r="G17" s="85"/>
    </row>
    <row r="18" s="76" customFormat="true" ht="29" customHeight="true" spans="1:7">
      <c r="A18" s="84">
        <v>14</v>
      </c>
      <c r="B18" s="85" t="s">
        <v>31</v>
      </c>
      <c r="C18" s="84">
        <v>26</v>
      </c>
      <c r="D18" s="86">
        <v>1408.7235</v>
      </c>
      <c r="E18" s="84">
        <v>26</v>
      </c>
      <c r="F18" s="84">
        <v>1408.67</v>
      </c>
      <c r="G18" s="85"/>
    </row>
    <row r="19" s="76" customFormat="true" ht="29" customHeight="true" spans="1:7">
      <c r="A19" s="84">
        <v>15</v>
      </c>
      <c r="B19" s="85" t="s">
        <v>95</v>
      </c>
      <c r="C19" s="84">
        <v>8</v>
      </c>
      <c r="D19" s="86">
        <v>1657.74</v>
      </c>
      <c r="E19" s="84">
        <v>8</v>
      </c>
      <c r="F19" s="84">
        <v>1507.73</v>
      </c>
      <c r="G19" s="85"/>
    </row>
    <row r="20" s="76" customFormat="true" ht="29" customHeight="true" spans="1:7">
      <c r="A20" s="84">
        <v>16</v>
      </c>
      <c r="B20" s="85" t="s">
        <v>96</v>
      </c>
      <c r="C20" s="84">
        <v>3</v>
      </c>
      <c r="D20" s="86">
        <v>919.61</v>
      </c>
      <c r="E20" s="84">
        <v>3</v>
      </c>
      <c r="F20" s="84">
        <v>919.41</v>
      </c>
      <c r="G20" s="85"/>
    </row>
    <row r="21" s="76" customFormat="true" ht="29" customHeight="true" spans="1:7">
      <c r="A21" s="84">
        <v>17</v>
      </c>
      <c r="B21" s="85" t="s">
        <v>36</v>
      </c>
      <c r="C21" s="84">
        <v>10</v>
      </c>
      <c r="D21" s="86">
        <v>917.84</v>
      </c>
      <c r="E21" s="84">
        <v>10</v>
      </c>
      <c r="F21" s="84">
        <v>916.66</v>
      </c>
      <c r="G21" s="85"/>
    </row>
    <row r="22" s="76" customFormat="true" ht="29" customHeight="true" spans="1:7">
      <c r="A22" s="84">
        <v>18</v>
      </c>
      <c r="B22" s="85" t="s">
        <v>97</v>
      </c>
      <c r="C22" s="84">
        <v>4</v>
      </c>
      <c r="D22" s="86">
        <v>366.65</v>
      </c>
      <c r="E22" s="84">
        <v>4</v>
      </c>
      <c r="F22" s="84">
        <v>362.51</v>
      </c>
      <c r="G22" s="85"/>
    </row>
    <row r="23" s="76" customFormat="true" ht="29" customHeight="true" spans="1:7">
      <c r="A23" s="84">
        <v>19</v>
      </c>
      <c r="B23" s="85" t="s">
        <v>98</v>
      </c>
      <c r="C23" s="84">
        <v>2</v>
      </c>
      <c r="D23" s="86">
        <v>354.09</v>
      </c>
      <c r="E23" s="84">
        <v>2</v>
      </c>
      <c r="F23" s="84">
        <v>354.09</v>
      </c>
      <c r="G23" s="85"/>
    </row>
    <row r="24" s="76" customFormat="true" ht="29" customHeight="true" spans="1:7">
      <c r="A24" s="84">
        <v>20</v>
      </c>
      <c r="B24" s="85" t="s">
        <v>99</v>
      </c>
      <c r="C24" s="84">
        <v>1</v>
      </c>
      <c r="D24" s="86">
        <v>298</v>
      </c>
      <c r="E24" s="84">
        <v>1</v>
      </c>
      <c r="F24" s="84">
        <v>298</v>
      </c>
      <c r="G24" s="85"/>
    </row>
    <row r="25" s="76" customFormat="true" ht="29" customHeight="true" spans="1:7">
      <c r="A25" s="84">
        <v>21</v>
      </c>
      <c r="B25" s="85" t="s">
        <v>100</v>
      </c>
      <c r="C25" s="84">
        <v>10</v>
      </c>
      <c r="D25" s="86">
        <v>261.53</v>
      </c>
      <c r="E25" s="84">
        <v>10</v>
      </c>
      <c r="F25" s="84">
        <v>261.44</v>
      </c>
      <c r="G25" s="85"/>
    </row>
    <row r="26" s="76" customFormat="true" ht="29" customHeight="true" spans="1:7">
      <c r="A26" s="84">
        <v>22</v>
      </c>
      <c r="B26" s="85" t="s">
        <v>101</v>
      </c>
      <c r="C26" s="84">
        <v>6</v>
      </c>
      <c r="D26" s="86">
        <v>207.144</v>
      </c>
      <c r="E26" s="84">
        <v>6</v>
      </c>
      <c r="F26" s="84">
        <v>207.14</v>
      </c>
      <c r="G26" s="85"/>
    </row>
    <row r="27" s="76" customFormat="true" ht="29" customHeight="true" spans="1:7">
      <c r="A27" s="84">
        <v>23</v>
      </c>
      <c r="B27" s="85" t="s">
        <v>102</v>
      </c>
      <c r="C27" s="84">
        <v>1</v>
      </c>
      <c r="D27" s="86">
        <v>50</v>
      </c>
      <c r="E27" s="84">
        <v>1</v>
      </c>
      <c r="F27" s="84">
        <v>50</v>
      </c>
      <c r="G27" s="85"/>
    </row>
    <row r="28" s="76" customFormat="true" ht="29" customHeight="true" spans="1:7">
      <c r="A28" s="84">
        <v>24</v>
      </c>
      <c r="B28" s="85" t="s">
        <v>103</v>
      </c>
      <c r="C28" s="84">
        <v>1</v>
      </c>
      <c r="D28" s="86">
        <v>8.140156</v>
      </c>
      <c r="E28" s="84">
        <v>1</v>
      </c>
      <c r="F28" s="84">
        <v>8.14</v>
      </c>
      <c r="G28" s="85"/>
    </row>
    <row r="29" s="76" customFormat="true" ht="29" customHeight="true" spans="1:7">
      <c r="A29" s="84">
        <v>25</v>
      </c>
      <c r="B29" s="85" t="s">
        <v>104</v>
      </c>
      <c r="C29" s="84">
        <v>1</v>
      </c>
      <c r="D29" s="86">
        <v>1.42</v>
      </c>
      <c r="E29" s="84">
        <v>1</v>
      </c>
      <c r="F29" s="84">
        <v>1.41</v>
      </c>
      <c r="G29" s="85"/>
    </row>
    <row r="30" s="76" customFormat="true" ht="29" customHeight="true" spans="1:7">
      <c r="A30" s="84">
        <v>26</v>
      </c>
      <c r="B30" s="85" t="s">
        <v>105</v>
      </c>
      <c r="C30" s="84">
        <v>26</v>
      </c>
      <c r="D30" s="86">
        <v>626.56</v>
      </c>
      <c r="E30" s="84">
        <v>26</v>
      </c>
      <c r="F30" s="84">
        <v>626.56</v>
      </c>
      <c r="G30" s="85"/>
    </row>
    <row r="31" s="76" customFormat="true" ht="29" customHeight="true" spans="1:7">
      <c r="A31" s="84">
        <v>27</v>
      </c>
      <c r="B31" s="85" t="s">
        <v>106</v>
      </c>
      <c r="C31" s="84">
        <v>21</v>
      </c>
      <c r="D31" s="86">
        <v>616.07852</v>
      </c>
      <c r="E31" s="84">
        <v>21</v>
      </c>
      <c r="F31" s="84">
        <v>606.7</v>
      </c>
      <c r="G31" s="85"/>
    </row>
    <row r="32" s="76" customFormat="true" ht="29" customHeight="true" spans="1:7">
      <c r="A32" s="84">
        <v>28</v>
      </c>
      <c r="B32" s="85" t="s">
        <v>107</v>
      </c>
      <c r="C32" s="84">
        <v>24</v>
      </c>
      <c r="D32" s="86">
        <v>343.19</v>
      </c>
      <c r="E32" s="84">
        <v>24</v>
      </c>
      <c r="F32" s="84">
        <v>343.19</v>
      </c>
      <c r="G32" s="85"/>
    </row>
    <row r="33" s="76" customFormat="true" ht="29" customHeight="true" spans="1:7">
      <c r="A33" s="84">
        <v>29</v>
      </c>
      <c r="B33" s="85" t="s">
        <v>108</v>
      </c>
      <c r="C33" s="84">
        <v>16</v>
      </c>
      <c r="D33" s="86">
        <v>262.2</v>
      </c>
      <c r="E33" s="84">
        <v>16</v>
      </c>
      <c r="F33" s="84">
        <v>262.16</v>
      </c>
      <c r="G33" s="85"/>
    </row>
    <row r="34" s="76" customFormat="true" ht="29" customHeight="true" spans="1:7">
      <c r="A34" s="84">
        <v>30</v>
      </c>
      <c r="B34" s="85" t="s">
        <v>109</v>
      </c>
      <c r="C34" s="84">
        <v>18</v>
      </c>
      <c r="D34" s="86">
        <v>258.89</v>
      </c>
      <c r="E34" s="84">
        <v>18</v>
      </c>
      <c r="F34" s="84">
        <v>258.84</v>
      </c>
      <c r="G34" s="85"/>
    </row>
    <row r="35" s="76" customFormat="true" ht="29" customHeight="true" spans="1:7">
      <c r="A35" s="84">
        <v>31</v>
      </c>
      <c r="B35" s="85" t="s">
        <v>110</v>
      </c>
      <c r="C35" s="84">
        <v>7</v>
      </c>
      <c r="D35" s="86">
        <v>251.926517</v>
      </c>
      <c r="E35" s="84">
        <v>7</v>
      </c>
      <c r="F35" s="84">
        <v>251.89</v>
      </c>
      <c r="G35" s="85"/>
    </row>
    <row r="36" s="76" customFormat="true" ht="29" customHeight="true" spans="1:7">
      <c r="A36" s="84">
        <v>32</v>
      </c>
      <c r="B36" s="85" t="s">
        <v>111</v>
      </c>
      <c r="C36" s="84">
        <v>14</v>
      </c>
      <c r="D36" s="86">
        <v>122</v>
      </c>
      <c r="E36" s="84">
        <v>14</v>
      </c>
      <c r="F36" s="84">
        <v>122</v>
      </c>
      <c r="G36" s="85"/>
    </row>
    <row r="37" s="76" customFormat="true" ht="29" customHeight="true" spans="1:7">
      <c r="A37" s="84">
        <v>33</v>
      </c>
      <c r="B37" s="85" t="s">
        <v>112</v>
      </c>
      <c r="C37" s="84">
        <v>1</v>
      </c>
      <c r="D37" s="86">
        <v>17.88</v>
      </c>
      <c r="E37" s="84">
        <v>1</v>
      </c>
      <c r="F37" s="84">
        <v>17.87</v>
      </c>
      <c r="G37" s="85"/>
    </row>
    <row r="38" s="77" customFormat="true" ht="29" customHeight="true" spans="1:7">
      <c r="A38" s="84"/>
      <c r="B38" s="87"/>
      <c r="C38" s="88">
        <v>586</v>
      </c>
      <c r="D38" s="89">
        <v>54898.613115</v>
      </c>
      <c r="E38" s="88">
        <v>586</v>
      </c>
      <c r="F38" s="89">
        <v>54500</v>
      </c>
      <c r="G38" s="90"/>
    </row>
    <row r="39" s="76" customFormat="true" ht="29" customHeight="true" spans="1:4">
      <c r="A39" s="78"/>
      <c r="D39" s="79"/>
    </row>
  </sheetData>
  <mergeCells count="6">
    <mergeCell ref="A2:F2"/>
    <mergeCell ref="C3:D3"/>
    <mergeCell ref="E3:F3"/>
    <mergeCell ref="A3:A4"/>
    <mergeCell ref="B3:B4"/>
    <mergeCell ref="G3:G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92"/>
  <sheetViews>
    <sheetView workbookViewId="0">
      <selection activeCell="A6" sqref="A6:H6"/>
    </sheetView>
  </sheetViews>
  <sheetFormatPr defaultColWidth="8.66666666666667" defaultRowHeight="15.75"/>
  <cols>
    <col min="1" max="1" width="6.86666666666667" style="1" customWidth="true"/>
    <col min="2" max="2" width="9.04444444444444" style="1" customWidth="true"/>
    <col min="3" max="3" width="8.66666666666667" style="1" customWidth="true"/>
    <col min="4" max="4" width="10.7888888888889" style="1" customWidth="true"/>
    <col min="5" max="5" width="14.5222222222222" style="5" customWidth="true"/>
    <col min="6" max="6" width="15.8777777777778" style="5" customWidth="true"/>
    <col min="7" max="7" width="16.9" style="5" customWidth="true"/>
    <col min="8" max="8" width="16.0666666666667" style="5" customWidth="true"/>
    <col min="9" max="9" width="15.3333333333333" style="6" customWidth="true"/>
    <col min="10" max="10" width="15" style="5" customWidth="true"/>
    <col min="11" max="11" width="13.6666666666667" style="5" customWidth="true"/>
    <col min="12" max="12" width="12.6666666666667" style="5" customWidth="true"/>
    <col min="13" max="14" width="25.2888888888889" style="5" customWidth="true"/>
    <col min="15" max="18" width="8.16666666666667" style="5" hidden="true" customWidth="true"/>
    <col min="19" max="20" width="11.5666666666667" style="5" hidden="true" customWidth="true"/>
    <col min="21" max="21" width="8.16666666666667" style="5" hidden="true" customWidth="true"/>
    <col min="22" max="22" width="15.6777777777778" style="5" customWidth="true"/>
    <col min="23" max="23" width="12.3555555555556" style="1" customWidth="true"/>
    <col min="24" max="24" width="11.1666666666667" style="1" customWidth="true"/>
    <col min="25" max="25" width="16.6666666666667" style="1" customWidth="true"/>
    <col min="26" max="26" width="16.6555555555556" style="7" customWidth="true"/>
    <col min="27" max="27" width="19.4" style="8" customWidth="true"/>
    <col min="28" max="28" width="5.83333333333333" style="1" customWidth="true"/>
    <col min="29" max="29" width="15.4888888888889" style="1" hidden="true" customWidth="true"/>
    <col min="30" max="30" width="5.83333333333333" style="1" customWidth="true"/>
    <col min="31" max="31" width="9.83333333333333" style="1" customWidth="true"/>
    <col min="32" max="16335" width="5.83333333333333" style="1" customWidth="true"/>
    <col min="16336" max="16336" width="5.83333333333333" style="1"/>
    <col min="16337" max="16384" width="8.66666666666667" style="1"/>
  </cols>
  <sheetData>
    <row r="1" s="1" customFormat="true" spans="1:27">
      <c r="A1" s="1" t="s">
        <v>113</v>
      </c>
      <c r="E1" s="5"/>
      <c r="F1" s="5"/>
      <c r="G1" s="5"/>
      <c r="H1" s="5"/>
      <c r="I1" s="6"/>
      <c r="J1" s="5"/>
      <c r="K1" s="5"/>
      <c r="L1" s="5"/>
      <c r="M1" s="5"/>
      <c r="N1" s="5"/>
      <c r="O1" s="5"/>
      <c r="P1" s="5"/>
      <c r="Q1" s="5"/>
      <c r="R1" s="5"/>
      <c r="S1" s="5"/>
      <c r="T1" s="5"/>
      <c r="U1" s="5"/>
      <c r="V1" s="5"/>
      <c r="Z1" s="7"/>
      <c r="AA1" s="8"/>
    </row>
    <row r="2" s="1" customFormat="true" ht="43" customHeight="true" spans="1:27">
      <c r="A2" s="9" t="s">
        <v>114</v>
      </c>
      <c r="B2" s="9"/>
      <c r="C2" s="9"/>
      <c r="D2" s="9"/>
      <c r="E2" s="9"/>
      <c r="F2" s="9"/>
      <c r="G2" s="9"/>
      <c r="H2" s="9"/>
      <c r="I2" s="9"/>
      <c r="J2" s="9"/>
      <c r="K2" s="9"/>
      <c r="L2" s="9"/>
      <c r="M2" s="35"/>
      <c r="N2" s="35"/>
      <c r="O2" s="9"/>
      <c r="P2" s="9"/>
      <c r="Q2" s="9"/>
      <c r="R2" s="9"/>
      <c r="S2" s="9"/>
      <c r="T2" s="9"/>
      <c r="U2" s="9"/>
      <c r="V2" s="9"/>
      <c r="W2" s="9"/>
      <c r="X2" s="9"/>
      <c r="Y2" s="9"/>
      <c r="Z2" s="9"/>
      <c r="AA2" s="40"/>
    </row>
    <row r="3" s="1" customFormat="true" ht="34" customHeight="true" spans="1:27">
      <c r="A3" s="10"/>
      <c r="B3" s="11"/>
      <c r="C3" s="11"/>
      <c r="D3" s="11"/>
      <c r="E3" s="11"/>
      <c r="F3" s="11"/>
      <c r="G3" s="6"/>
      <c r="H3" s="6"/>
      <c r="I3" s="4"/>
      <c r="J3" s="27"/>
      <c r="K3" s="5"/>
      <c r="L3" s="5"/>
      <c r="M3" s="5"/>
      <c r="N3" s="6"/>
      <c r="O3" s="6"/>
      <c r="P3" s="5"/>
      <c r="Q3" s="5"/>
      <c r="R3" s="5"/>
      <c r="S3" s="5"/>
      <c r="T3" s="5"/>
      <c r="U3" s="5"/>
      <c r="V3" s="37" t="s">
        <v>115</v>
      </c>
      <c r="W3" s="37"/>
      <c r="X3" s="37"/>
      <c r="Y3" s="37"/>
      <c r="Z3" s="37"/>
      <c r="AA3" s="37"/>
    </row>
    <row r="4" s="2" customFormat="true" ht="31" customHeight="true" spans="1:27">
      <c r="A4" s="12" t="s">
        <v>3</v>
      </c>
      <c r="B4" s="13" t="s">
        <v>116</v>
      </c>
      <c r="C4" s="13"/>
      <c r="D4" s="13"/>
      <c r="E4" s="12" t="s">
        <v>117</v>
      </c>
      <c r="F4" s="12"/>
      <c r="G4" s="12"/>
      <c r="H4" s="12"/>
      <c r="I4" s="12" t="s">
        <v>118</v>
      </c>
      <c r="J4" s="12"/>
      <c r="K4" s="12"/>
      <c r="L4" s="12"/>
      <c r="M4" s="12"/>
      <c r="N4" s="12"/>
      <c r="O4" s="36"/>
      <c r="P4" s="36"/>
      <c r="Q4" s="36"/>
      <c r="R4" s="36"/>
      <c r="S4" s="36"/>
      <c r="T4" s="36"/>
      <c r="U4" s="12" t="s">
        <v>119</v>
      </c>
      <c r="V4" s="12" t="s">
        <v>120</v>
      </c>
      <c r="W4" s="38" t="s">
        <v>121</v>
      </c>
      <c r="X4" s="38" t="s">
        <v>122</v>
      </c>
      <c r="Y4" s="38" t="s">
        <v>123</v>
      </c>
      <c r="Z4" s="41" t="s">
        <v>124</v>
      </c>
      <c r="AA4" s="42" t="s">
        <v>9</v>
      </c>
    </row>
    <row r="5" s="2" customFormat="true" ht="105" customHeight="true" spans="1:27">
      <c r="A5" s="12"/>
      <c r="B5" s="12" t="s">
        <v>125</v>
      </c>
      <c r="C5" s="14" t="s">
        <v>126</v>
      </c>
      <c r="D5" s="12" t="s">
        <v>127</v>
      </c>
      <c r="E5" s="12" t="s">
        <v>128</v>
      </c>
      <c r="F5" s="14" t="s">
        <v>129</v>
      </c>
      <c r="G5" s="12" t="s">
        <v>130</v>
      </c>
      <c r="H5" s="12" t="s">
        <v>131</v>
      </c>
      <c r="I5" s="12" t="s">
        <v>132</v>
      </c>
      <c r="J5" s="12" t="s">
        <v>133</v>
      </c>
      <c r="K5" s="12" t="s">
        <v>134</v>
      </c>
      <c r="L5" s="12" t="s">
        <v>135</v>
      </c>
      <c r="M5" s="12" t="s">
        <v>136</v>
      </c>
      <c r="N5" s="12" t="s">
        <v>137</v>
      </c>
      <c r="O5" s="12" t="s">
        <v>138</v>
      </c>
      <c r="P5" s="36" t="s">
        <v>139</v>
      </c>
      <c r="Q5" s="36" t="s">
        <v>140</v>
      </c>
      <c r="R5" s="12" t="s">
        <v>141</v>
      </c>
      <c r="S5" s="36" t="s">
        <v>142</v>
      </c>
      <c r="T5" s="36" t="s">
        <v>143</v>
      </c>
      <c r="U5" s="12"/>
      <c r="V5" s="12"/>
      <c r="W5" s="38"/>
      <c r="X5" s="38"/>
      <c r="Y5" s="38"/>
      <c r="Z5" s="41"/>
      <c r="AA5" s="42"/>
    </row>
    <row r="6" s="3" customFormat="true" ht="60" customHeight="true" spans="1:29">
      <c r="A6" s="15" t="s">
        <v>10</v>
      </c>
      <c r="B6" s="16"/>
      <c r="C6" s="16"/>
      <c r="D6" s="16"/>
      <c r="E6" s="16"/>
      <c r="F6" s="16"/>
      <c r="G6" s="16"/>
      <c r="H6" s="23"/>
      <c r="I6" s="28">
        <f>SUM(I7:I592)</f>
        <v>59200.148522604</v>
      </c>
      <c r="J6" s="28">
        <f>SUM(J7:J592)</f>
        <v>392737.041820354</v>
      </c>
      <c r="K6" s="28"/>
      <c r="L6" s="28"/>
      <c r="M6" s="28"/>
      <c r="N6" s="28">
        <f>I6-W6</f>
        <v>56321.196062604</v>
      </c>
      <c r="O6" s="28"/>
      <c r="P6" s="28"/>
      <c r="Q6" s="28"/>
      <c r="R6" s="28"/>
      <c r="S6" s="28"/>
      <c r="T6" s="28"/>
      <c r="U6" s="28"/>
      <c r="V6" s="28"/>
      <c r="W6" s="28">
        <f t="shared" ref="W6:Z6" si="0">SUM(W7:W592)</f>
        <v>2878.95246</v>
      </c>
      <c r="X6" s="28"/>
      <c r="Y6" s="28">
        <f t="shared" si="0"/>
        <v>54898.613115</v>
      </c>
      <c r="Z6" s="28">
        <f t="shared" si="0"/>
        <v>54500</v>
      </c>
      <c r="AA6" s="43"/>
      <c r="AC6" s="3">
        <f>Z6-54500</f>
        <v>0</v>
      </c>
    </row>
    <row r="7" s="4" customFormat="true" ht="50" customHeight="true" spans="1:29">
      <c r="A7" s="17">
        <v>1</v>
      </c>
      <c r="B7" s="18" t="s">
        <v>98</v>
      </c>
      <c r="C7" s="19" t="s">
        <v>144</v>
      </c>
      <c r="D7" s="20" t="s">
        <v>145</v>
      </c>
      <c r="E7" s="19" t="s">
        <v>146</v>
      </c>
      <c r="F7" s="19" t="s">
        <v>147</v>
      </c>
      <c r="G7" s="20" t="s">
        <v>148</v>
      </c>
      <c r="H7" s="19" t="s">
        <v>146</v>
      </c>
      <c r="I7" s="29">
        <v>95</v>
      </c>
      <c r="J7" s="29">
        <v>95</v>
      </c>
      <c r="K7" s="21" t="s">
        <v>149</v>
      </c>
      <c r="L7" s="21" t="s">
        <v>150</v>
      </c>
      <c r="M7" s="21" t="s">
        <v>151</v>
      </c>
      <c r="N7" s="21" t="s">
        <v>151</v>
      </c>
      <c r="O7" s="21" t="s">
        <v>152</v>
      </c>
      <c r="P7" s="21"/>
      <c r="Q7" s="21"/>
      <c r="R7" s="21"/>
      <c r="S7" s="21"/>
      <c r="T7" s="21"/>
      <c r="U7" s="21" t="s">
        <v>153</v>
      </c>
      <c r="V7" s="21" t="s">
        <v>153</v>
      </c>
      <c r="W7" s="17">
        <v>45</v>
      </c>
      <c r="X7" s="17" t="s">
        <v>154</v>
      </c>
      <c r="Y7" s="17">
        <v>50</v>
      </c>
      <c r="Z7" s="44">
        <v>50</v>
      </c>
      <c r="AA7" s="45"/>
      <c r="AC7" s="4">
        <f t="shared" ref="AC7:AC70" si="1">I7-W7-Z7</f>
        <v>0</v>
      </c>
    </row>
    <row r="8" s="4" customFormat="true" ht="51" customHeight="true" spans="1:29">
      <c r="A8" s="17">
        <v>2</v>
      </c>
      <c r="B8" s="18" t="s">
        <v>98</v>
      </c>
      <c r="C8" s="19" t="s">
        <v>144</v>
      </c>
      <c r="D8" s="20" t="s">
        <v>145</v>
      </c>
      <c r="E8" s="19" t="s">
        <v>155</v>
      </c>
      <c r="F8" s="19" t="s">
        <v>156</v>
      </c>
      <c r="G8" s="20" t="s">
        <v>157</v>
      </c>
      <c r="H8" s="20" t="s">
        <v>158</v>
      </c>
      <c r="I8" s="29">
        <v>304.09</v>
      </c>
      <c r="J8" s="29">
        <v>1004.98</v>
      </c>
      <c r="K8" s="21" t="s">
        <v>149</v>
      </c>
      <c r="L8" s="21" t="s">
        <v>150</v>
      </c>
      <c r="M8" s="21" t="s">
        <v>159</v>
      </c>
      <c r="N8" s="21" t="s">
        <v>159</v>
      </c>
      <c r="O8" s="21" t="s">
        <v>152</v>
      </c>
      <c r="P8" s="21"/>
      <c r="Q8" s="21"/>
      <c r="R8" s="21"/>
      <c r="S8" s="21"/>
      <c r="T8" s="21"/>
      <c r="U8" s="21" t="s">
        <v>153</v>
      </c>
      <c r="V8" s="21" t="s">
        <v>153</v>
      </c>
      <c r="W8" s="17">
        <v>0</v>
      </c>
      <c r="X8" s="17" t="s">
        <v>154</v>
      </c>
      <c r="Y8" s="17">
        <v>304.09</v>
      </c>
      <c r="Z8" s="44">
        <v>304.09</v>
      </c>
      <c r="AA8" s="45"/>
      <c r="AC8" s="4">
        <f t="shared" si="1"/>
        <v>0</v>
      </c>
    </row>
    <row r="9" s="4" customFormat="true" ht="51" customHeight="true" spans="1:29">
      <c r="A9" s="17">
        <v>3</v>
      </c>
      <c r="B9" s="21" t="s">
        <v>84</v>
      </c>
      <c r="C9" s="21" t="s">
        <v>160</v>
      </c>
      <c r="D9" s="21" t="s">
        <v>145</v>
      </c>
      <c r="E9" s="19" t="s">
        <v>161</v>
      </c>
      <c r="F9" s="19" t="s">
        <v>162</v>
      </c>
      <c r="G9" s="20" t="s">
        <v>148</v>
      </c>
      <c r="H9" s="21" t="s">
        <v>161</v>
      </c>
      <c r="I9" s="29">
        <v>219.7362</v>
      </c>
      <c r="J9" s="29">
        <v>471.7062</v>
      </c>
      <c r="K9" s="21" t="s">
        <v>149</v>
      </c>
      <c r="L9" s="21" t="s">
        <v>150</v>
      </c>
      <c r="M9" s="20" t="s">
        <v>163</v>
      </c>
      <c r="N9" s="21" t="s">
        <v>164</v>
      </c>
      <c r="O9" s="21" t="s">
        <v>165</v>
      </c>
      <c r="P9" s="21"/>
      <c r="Q9" s="21"/>
      <c r="R9" s="21"/>
      <c r="S9" s="21"/>
      <c r="T9" s="21"/>
      <c r="U9" s="21" t="s">
        <v>145</v>
      </c>
      <c r="V9" s="21" t="s">
        <v>153</v>
      </c>
      <c r="W9" s="21">
        <v>0</v>
      </c>
      <c r="X9" s="17" t="s">
        <v>154</v>
      </c>
      <c r="Y9" s="17">
        <v>219.73</v>
      </c>
      <c r="Z9" s="44">
        <v>219.73</v>
      </c>
      <c r="AA9" s="45"/>
      <c r="AC9" s="4">
        <f t="shared" si="1"/>
        <v>0.00620000000000687</v>
      </c>
    </row>
    <row r="10" s="4" customFormat="true" ht="63" spans="1:29">
      <c r="A10" s="17">
        <v>4</v>
      </c>
      <c r="B10" s="21" t="s">
        <v>84</v>
      </c>
      <c r="C10" s="21" t="s">
        <v>160</v>
      </c>
      <c r="D10" s="21" t="s">
        <v>145</v>
      </c>
      <c r="E10" s="19" t="s">
        <v>166</v>
      </c>
      <c r="F10" s="19" t="s">
        <v>167</v>
      </c>
      <c r="G10" s="20" t="s">
        <v>148</v>
      </c>
      <c r="H10" s="21" t="s">
        <v>166</v>
      </c>
      <c r="I10" s="29">
        <v>13.7051</v>
      </c>
      <c r="J10" s="29">
        <v>103.7051</v>
      </c>
      <c r="K10" s="21" t="s">
        <v>149</v>
      </c>
      <c r="L10" s="21" t="s">
        <v>150</v>
      </c>
      <c r="M10" s="20" t="s">
        <v>168</v>
      </c>
      <c r="N10" s="21" t="s">
        <v>169</v>
      </c>
      <c r="O10" s="21" t="s">
        <v>165</v>
      </c>
      <c r="P10" s="21"/>
      <c r="Q10" s="21"/>
      <c r="R10" s="21"/>
      <c r="S10" s="21"/>
      <c r="T10" s="21"/>
      <c r="U10" s="21" t="s">
        <v>145</v>
      </c>
      <c r="V10" s="21" t="s">
        <v>153</v>
      </c>
      <c r="W10" s="21">
        <v>5.99686</v>
      </c>
      <c r="X10" s="17" t="s">
        <v>154</v>
      </c>
      <c r="Y10" s="17">
        <v>2.96</v>
      </c>
      <c r="Z10" s="44">
        <v>2.96</v>
      </c>
      <c r="AA10" s="45"/>
      <c r="AC10" s="4">
        <f t="shared" si="1"/>
        <v>4.74824</v>
      </c>
    </row>
    <row r="11" s="4" customFormat="true" ht="78.75" spans="1:29">
      <c r="A11" s="17">
        <v>5</v>
      </c>
      <c r="B11" s="21" t="s">
        <v>84</v>
      </c>
      <c r="C11" s="21" t="s">
        <v>160</v>
      </c>
      <c r="D11" s="21" t="s">
        <v>145</v>
      </c>
      <c r="E11" s="21" t="s">
        <v>170</v>
      </c>
      <c r="F11" s="21" t="s">
        <v>171</v>
      </c>
      <c r="G11" s="20" t="s">
        <v>148</v>
      </c>
      <c r="H11" s="21" t="s">
        <v>170</v>
      </c>
      <c r="I11" s="29">
        <v>160.381079</v>
      </c>
      <c r="J11" s="29">
        <v>360.381079</v>
      </c>
      <c r="K11" s="21" t="s">
        <v>149</v>
      </c>
      <c r="L11" s="21" t="s">
        <v>150</v>
      </c>
      <c r="M11" s="21" t="s">
        <v>172</v>
      </c>
      <c r="N11" s="21" t="s">
        <v>173</v>
      </c>
      <c r="O11" s="21" t="s">
        <v>165</v>
      </c>
      <c r="P11" s="21"/>
      <c r="Q11" s="21"/>
      <c r="R11" s="21"/>
      <c r="S11" s="21"/>
      <c r="T11" s="21"/>
      <c r="U11" s="21" t="s">
        <v>145</v>
      </c>
      <c r="V11" s="21" t="s">
        <v>153</v>
      </c>
      <c r="W11" s="21">
        <v>0</v>
      </c>
      <c r="X11" s="17" t="s">
        <v>154</v>
      </c>
      <c r="Y11" s="17">
        <v>160.38</v>
      </c>
      <c r="Z11" s="44">
        <v>160.38</v>
      </c>
      <c r="AA11" s="45"/>
      <c r="AC11" s="4">
        <f t="shared" si="1"/>
        <v>0.00107900000000427</v>
      </c>
    </row>
    <row r="12" s="4" customFormat="true" ht="63" spans="1:29">
      <c r="A12" s="17">
        <v>6</v>
      </c>
      <c r="B12" s="21" t="s">
        <v>84</v>
      </c>
      <c r="C12" s="21" t="s">
        <v>160</v>
      </c>
      <c r="D12" s="21" t="s">
        <v>145</v>
      </c>
      <c r="E12" s="21" t="s">
        <v>174</v>
      </c>
      <c r="F12" s="130" t="s">
        <v>175</v>
      </c>
      <c r="G12" s="20" t="s">
        <v>148</v>
      </c>
      <c r="H12" s="21" t="s">
        <v>174</v>
      </c>
      <c r="I12" s="29">
        <v>673.93</v>
      </c>
      <c r="J12" s="29">
        <v>1977.93</v>
      </c>
      <c r="K12" s="21" t="s">
        <v>149</v>
      </c>
      <c r="L12" s="21" t="s">
        <v>150</v>
      </c>
      <c r="M12" s="21" t="s">
        <v>176</v>
      </c>
      <c r="N12" s="21" t="s">
        <v>177</v>
      </c>
      <c r="O12" s="21" t="s">
        <v>165</v>
      </c>
      <c r="P12" s="21"/>
      <c r="Q12" s="21"/>
      <c r="R12" s="21"/>
      <c r="S12" s="21"/>
      <c r="T12" s="21"/>
      <c r="U12" s="21" t="s">
        <v>145</v>
      </c>
      <c r="V12" s="21" t="s">
        <v>153</v>
      </c>
      <c r="W12" s="21">
        <v>0</v>
      </c>
      <c r="X12" s="17" t="s">
        <v>154</v>
      </c>
      <c r="Y12" s="17">
        <v>673.93</v>
      </c>
      <c r="Z12" s="44">
        <v>673.93</v>
      </c>
      <c r="AA12" s="45"/>
      <c r="AC12" s="4">
        <f t="shared" si="1"/>
        <v>0</v>
      </c>
    </row>
    <row r="13" s="4" customFormat="true" ht="63" spans="1:29">
      <c r="A13" s="17">
        <v>7</v>
      </c>
      <c r="B13" s="21" t="s">
        <v>84</v>
      </c>
      <c r="C13" s="21" t="s">
        <v>160</v>
      </c>
      <c r="D13" s="21" t="s">
        <v>145</v>
      </c>
      <c r="E13" s="21" t="s">
        <v>174</v>
      </c>
      <c r="F13" s="130" t="s">
        <v>175</v>
      </c>
      <c r="G13" s="20" t="s">
        <v>148</v>
      </c>
      <c r="H13" s="21" t="s">
        <v>174</v>
      </c>
      <c r="I13" s="29">
        <v>26.77</v>
      </c>
      <c r="J13" s="29">
        <v>358.72</v>
      </c>
      <c r="K13" s="21" t="s">
        <v>149</v>
      </c>
      <c r="L13" s="21" t="s">
        <v>150</v>
      </c>
      <c r="M13" s="21" t="s">
        <v>178</v>
      </c>
      <c r="N13" s="21" t="s">
        <v>179</v>
      </c>
      <c r="O13" s="21" t="s">
        <v>165</v>
      </c>
      <c r="P13" s="21"/>
      <c r="Q13" s="21"/>
      <c r="R13" s="21"/>
      <c r="S13" s="21"/>
      <c r="T13" s="21"/>
      <c r="U13" s="21" t="s">
        <v>145</v>
      </c>
      <c r="V13" s="21" t="s">
        <v>153</v>
      </c>
      <c r="W13" s="21">
        <v>0</v>
      </c>
      <c r="X13" s="17" t="s">
        <v>154</v>
      </c>
      <c r="Y13" s="17">
        <v>26.77</v>
      </c>
      <c r="Z13" s="44">
        <v>26.77</v>
      </c>
      <c r="AA13" s="45"/>
      <c r="AC13" s="4">
        <f t="shared" si="1"/>
        <v>0</v>
      </c>
    </row>
    <row r="14" s="4" customFormat="true" ht="63" spans="1:29">
      <c r="A14" s="17">
        <v>8</v>
      </c>
      <c r="B14" s="21" t="s">
        <v>84</v>
      </c>
      <c r="C14" s="21" t="s">
        <v>160</v>
      </c>
      <c r="D14" s="21" t="s">
        <v>145</v>
      </c>
      <c r="E14" s="21" t="s">
        <v>174</v>
      </c>
      <c r="F14" s="130" t="s">
        <v>175</v>
      </c>
      <c r="G14" s="20" t="s">
        <v>148</v>
      </c>
      <c r="H14" s="21" t="s">
        <v>174</v>
      </c>
      <c r="I14" s="29">
        <v>50</v>
      </c>
      <c r="J14" s="29">
        <v>50</v>
      </c>
      <c r="K14" s="21" t="s">
        <v>149</v>
      </c>
      <c r="L14" s="21" t="s">
        <v>150</v>
      </c>
      <c r="M14" s="21" t="s">
        <v>178</v>
      </c>
      <c r="N14" s="21" t="s">
        <v>180</v>
      </c>
      <c r="O14" s="21" t="s">
        <v>165</v>
      </c>
      <c r="P14" s="21"/>
      <c r="Q14" s="21"/>
      <c r="R14" s="21"/>
      <c r="S14" s="21"/>
      <c r="T14" s="21"/>
      <c r="U14" s="21" t="s">
        <v>145</v>
      </c>
      <c r="V14" s="21" t="s">
        <v>153</v>
      </c>
      <c r="W14" s="21">
        <v>0</v>
      </c>
      <c r="X14" s="17" t="s">
        <v>154</v>
      </c>
      <c r="Y14" s="17">
        <v>50</v>
      </c>
      <c r="Z14" s="44">
        <v>50</v>
      </c>
      <c r="AA14" s="45"/>
      <c r="AC14" s="4">
        <f t="shared" si="1"/>
        <v>0</v>
      </c>
    </row>
    <row r="15" s="4" customFormat="true" ht="63" spans="1:29">
      <c r="A15" s="17">
        <v>9</v>
      </c>
      <c r="B15" s="21" t="s">
        <v>84</v>
      </c>
      <c r="C15" s="21" t="s">
        <v>160</v>
      </c>
      <c r="D15" s="21" t="s">
        <v>145</v>
      </c>
      <c r="E15" s="21" t="s">
        <v>181</v>
      </c>
      <c r="F15" s="21" t="s">
        <v>182</v>
      </c>
      <c r="G15" s="20" t="s">
        <v>148</v>
      </c>
      <c r="H15" s="21" t="s">
        <v>181</v>
      </c>
      <c r="I15" s="29">
        <v>77.228014</v>
      </c>
      <c r="J15" s="29">
        <v>130.368014</v>
      </c>
      <c r="K15" s="21" t="s">
        <v>149</v>
      </c>
      <c r="L15" s="21" t="s">
        <v>150</v>
      </c>
      <c r="M15" s="21" t="s">
        <v>183</v>
      </c>
      <c r="N15" s="21" t="s">
        <v>184</v>
      </c>
      <c r="O15" s="21" t="s">
        <v>165</v>
      </c>
      <c r="P15" s="21"/>
      <c r="Q15" s="21"/>
      <c r="R15" s="21"/>
      <c r="S15" s="21"/>
      <c r="T15" s="21"/>
      <c r="U15" s="21" t="s">
        <v>145</v>
      </c>
      <c r="V15" s="21" t="s">
        <v>153</v>
      </c>
      <c r="W15" s="21">
        <v>0</v>
      </c>
      <c r="X15" s="17" t="s">
        <v>154</v>
      </c>
      <c r="Y15" s="17">
        <v>77.23</v>
      </c>
      <c r="Z15" s="44">
        <v>77.22</v>
      </c>
      <c r="AA15" s="45"/>
      <c r="AC15" s="4">
        <f t="shared" si="1"/>
        <v>0.00801400000000285</v>
      </c>
    </row>
    <row r="16" s="4" customFormat="true" ht="126" spans="1:29">
      <c r="A16" s="17">
        <v>10</v>
      </c>
      <c r="B16" s="21" t="s">
        <v>84</v>
      </c>
      <c r="C16" s="21" t="s">
        <v>160</v>
      </c>
      <c r="D16" s="21" t="s">
        <v>145</v>
      </c>
      <c r="E16" s="21" t="s">
        <v>185</v>
      </c>
      <c r="F16" s="21" t="s">
        <v>186</v>
      </c>
      <c r="G16" s="20" t="s">
        <v>157</v>
      </c>
      <c r="H16" s="21" t="s">
        <v>187</v>
      </c>
      <c r="I16" s="29">
        <v>7749.801432</v>
      </c>
      <c r="J16" s="29">
        <v>20385.88346</v>
      </c>
      <c r="K16" s="21" t="s">
        <v>149</v>
      </c>
      <c r="L16" s="21" t="s">
        <v>188</v>
      </c>
      <c r="M16" s="21" t="s">
        <v>189</v>
      </c>
      <c r="N16" s="21" t="s">
        <v>190</v>
      </c>
      <c r="O16" s="21"/>
      <c r="P16" s="21" t="s">
        <v>189</v>
      </c>
      <c r="Q16" s="21" t="s">
        <v>190</v>
      </c>
      <c r="R16" s="21" t="s">
        <v>165</v>
      </c>
      <c r="S16" s="21"/>
      <c r="T16" s="21"/>
      <c r="U16" s="21" t="s">
        <v>145</v>
      </c>
      <c r="V16" s="21" t="s">
        <v>153</v>
      </c>
      <c r="W16" s="21">
        <v>0</v>
      </c>
      <c r="X16" s="17" t="s">
        <v>154</v>
      </c>
      <c r="Y16" s="17">
        <v>7749.8</v>
      </c>
      <c r="Z16" s="44">
        <v>7637.17</v>
      </c>
      <c r="AA16" s="45"/>
      <c r="AC16" s="4">
        <f t="shared" si="1"/>
        <v>112.631432</v>
      </c>
    </row>
    <row r="17" s="4" customFormat="true" ht="42" customHeight="true" spans="1:29">
      <c r="A17" s="17">
        <v>11</v>
      </c>
      <c r="B17" s="21" t="s">
        <v>84</v>
      </c>
      <c r="C17" s="21" t="s">
        <v>160</v>
      </c>
      <c r="D17" s="21" t="s">
        <v>145</v>
      </c>
      <c r="E17" s="24" t="s">
        <v>191</v>
      </c>
      <c r="F17" s="131" t="s">
        <v>192</v>
      </c>
      <c r="G17" s="24" t="s">
        <v>193</v>
      </c>
      <c r="H17" s="24" t="s">
        <v>194</v>
      </c>
      <c r="I17" s="29">
        <v>791.036358</v>
      </c>
      <c r="J17" s="29">
        <v>8062.776947</v>
      </c>
      <c r="K17" s="21" t="s">
        <v>149</v>
      </c>
      <c r="L17" s="21" t="s">
        <v>150</v>
      </c>
      <c r="M17" s="24" t="s">
        <v>195</v>
      </c>
      <c r="N17" s="24" t="s">
        <v>195</v>
      </c>
      <c r="O17" s="21" t="s">
        <v>165</v>
      </c>
      <c r="P17" s="21"/>
      <c r="Q17" s="21"/>
      <c r="R17" s="21"/>
      <c r="S17" s="21"/>
      <c r="T17" s="21"/>
      <c r="U17" s="21" t="s">
        <v>145</v>
      </c>
      <c r="V17" s="21" t="s">
        <v>153</v>
      </c>
      <c r="W17" s="21">
        <v>400</v>
      </c>
      <c r="X17" s="17" t="s">
        <v>154</v>
      </c>
      <c r="Y17" s="17">
        <v>149.15</v>
      </c>
      <c r="Z17" s="44">
        <v>149.15</v>
      </c>
      <c r="AA17" s="45"/>
      <c r="AC17" s="4">
        <f t="shared" si="1"/>
        <v>241.886358</v>
      </c>
    </row>
    <row r="18" s="4" customFormat="true" ht="63" spans="1:29">
      <c r="A18" s="17">
        <v>12</v>
      </c>
      <c r="B18" s="21" t="s">
        <v>84</v>
      </c>
      <c r="C18" s="21" t="s">
        <v>160</v>
      </c>
      <c r="D18" s="21" t="s">
        <v>145</v>
      </c>
      <c r="E18" s="24" t="s">
        <v>191</v>
      </c>
      <c r="F18" s="131" t="s">
        <v>192</v>
      </c>
      <c r="G18" s="24" t="s">
        <v>193</v>
      </c>
      <c r="H18" s="24" t="s">
        <v>194</v>
      </c>
      <c r="I18" s="29">
        <v>314.489945</v>
      </c>
      <c r="J18" s="29">
        <v>6421.261187</v>
      </c>
      <c r="K18" s="21" t="s">
        <v>149</v>
      </c>
      <c r="L18" s="21" t="s">
        <v>150</v>
      </c>
      <c r="M18" s="24" t="s">
        <v>196</v>
      </c>
      <c r="N18" s="24" t="s">
        <v>196</v>
      </c>
      <c r="O18" s="21" t="s">
        <v>165</v>
      </c>
      <c r="P18" s="21"/>
      <c r="Q18" s="21"/>
      <c r="R18" s="21"/>
      <c r="S18" s="21"/>
      <c r="T18" s="21"/>
      <c r="U18" s="21" t="s">
        <v>145</v>
      </c>
      <c r="V18" s="21" t="s">
        <v>153</v>
      </c>
      <c r="W18" s="21">
        <v>100</v>
      </c>
      <c r="X18" s="17" t="s">
        <v>154</v>
      </c>
      <c r="Y18" s="17">
        <v>21.85</v>
      </c>
      <c r="Z18" s="44">
        <v>21.85</v>
      </c>
      <c r="AA18" s="45"/>
      <c r="AC18" s="4">
        <f t="shared" si="1"/>
        <v>192.639945</v>
      </c>
    </row>
    <row r="19" s="4" customFormat="true" ht="36" customHeight="true" spans="1:29">
      <c r="A19" s="17">
        <v>13</v>
      </c>
      <c r="B19" s="21" t="s">
        <v>84</v>
      </c>
      <c r="C19" s="21" t="s">
        <v>160</v>
      </c>
      <c r="D19" s="21" t="s">
        <v>145</v>
      </c>
      <c r="E19" s="21" t="s">
        <v>197</v>
      </c>
      <c r="F19" s="21" t="s">
        <v>198</v>
      </c>
      <c r="G19" s="21" t="s">
        <v>193</v>
      </c>
      <c r="H19" s="21" t="s">
        <v>199</v>
      </c>
      <c r="I19" s="29">
        <v>21.184926</v>
      </c>
      <c r="J19" s="29">
        <v>342.184926</v>
      </c>
      <c r="K19" s="21" t="s">
        <v>149</v>
      </c>
      <c r="L19" s="21" t="s">
        <v>150</v>
      </c>
      <c r="M19" s="21" t="s">
        <v>200</v>
      </c>
      <c r="N19" s="21" t="s">
        <v>201</v>
      </c>
      <c r="O19" s="21" t="s">
        <v>165</v>
      </c>
      <c r="P19" s="21"/>
      <c r="Q19" s="21"/>
      <c r="R19" s="21"/>
      <c r="S19" s="21"/>
      <c r="T19" s="21"/>
      <c r="U19" s="21" t="s">
        <v>145</v>
      </c>
      <c r="V19" s="21" t="s">
        <v>153</v>
      </c>
      <c r="W19" s="21">
        <v>0</v>
      </c>
      <c r="X19" s="17" t="s">
        <v>154</v>
      </c>
      <c r="Y19" s="17">
        <v>21.18</v>
      </c>
      <c r="Z19" s="44">
        <v>21.18</v>
      </c>
      <c r="AA19" s="45"/>
      <c r="AC19" s="4">
        <f t="shared" si="1"/>
        <v>0.0049260000000011</v>
      </c>
    </row>
    <row r="20" s="4" customFormat="true" ht="94.5" spans="1:29">
      <c r="A20" s="17">
        <v>14</v>
      </c>
      <c r="B20" s="19" t="s">
        <v>91</v>
      </c>
      <c r="C20" s="19" t="s">
        <v>202</v>
      </c>
      <c r="D20" s="21" t="s">
        <v>203</v>
      </c>
      <c r="E20" s="19" t="s">
        <v>204</v>
      </c>
      <c r="F20" s="19" t="s">
        <v>205</v>
      </c>
      <c r="G20" s="20" t="s">
        <v>148</v>
      </c>
      <c r="H20" s="19" t="s">
        <v>204</v>
      </c>
      <c r="I20" s="30">
        <v>11.6857</v>
      </c>
      <c r="J20" s="30">
        <v>11.6857</v>
      </c>
      <c r="K20" s="19" t="s">
        <v>149</v>
      </c>
      <c r="L20" s="21" t="s">
        <v>206</v>
      </c>
      <c r="M20" s="21" t="s">
        <v>207</v>
      </c>
      <c r="N20" s="21" t="s">
        <v>207</v>
      </c>
      <c r="O20" s="21"/>
      <c r="P20" s="21"/>
      <c r="Q20" s="21"/>
      <c r="R20" s="21"/>
      <c r="S20" s="21" t="s">
        <v>207</v>
      </c>
      <c r="T20" s="21" t="s">
        <v>207</v>
      </c>
      <c r="U20" s="21" t="s">
        <v>203</v>
      </c>
      <c r="V20" s="21" t="s">
        <v>153</v>
      </c>
      <c r="W20" s="39">
        <v>0</v>
      </c>
      <c r="X20" s="17" t="s">
        <v>154</v>
      </c>
      <c r="Y20" s="17">
        <v>11.69</v>
      </c>
      <c r="Z20" s="44">
        <v>11.68</v>
      </c>
      <c r="AA20" s="45"/>
      <c r="AC20" s="4">
        <f t="shared" si="1"/>
        <v>0.00570000000000093</v>
      </c>
    </row>
    <row r="21" s="4" customFormat="true" ht="126" spans="1:29">
      <c r="A21" s="17">
        <v>15</v>
      </c>
      <c r="B21" s="18" t="s">
        <v>91</v>
      </c>
      <c r="C21" s="19" t="s">
        <v>202</v>
      </c>
      <c r="D21" s="21" t="s">
        <v>203</v>
      </c>
      <c r="E21" s="19" t="s">
        <v>208</v>
      </c>
      <c r="F21" s="19" t="s">
        <v>209</v>
      </c>
      <c r="G21" s="20" t="s">
        <v>148</v>
      </c>
      <c r="H21" s="19" t="s">
        <v>208</v>
      </c>
      <c r="I21" s="30">
        <v>1.076587</v>
      </c>
      <c r="J21" s="30">
        <v>35.886248</v>
      </c>
      <c r="K21" s="19" t="s">
        <v>149</v>
      </c>
      <c r="L21" s="21" t="s">
        <v>206</v>
      </c>
      <c r="M21" s="21" t="s">
        <v>210</v>
      </c>
      <c r="N21" s="21" t="s">
        <v>210</v>
      </c>
      <c r="O21" s="21"/>
      <c r="P21" s="21"/>
      <c r="Q21" s="21"/>
      <c r="R21" s="21"/>
      <c r="S21" s="21" t="s">
        <v>210</v>
      </c>
      <c r="T21" s="21" t="s">
        <v>210</v>
      </c>
      <c r="U21" s="21" t="s">
        <v>203</v>
      </c>
      <c r="V21" s="21" t="s">
        <v>153</v>
      </c>
      <c r="W21" s="39">
        <v>0</v>
      </c>
      <c r="X21" s="17" t="s">
        <v>154</v>
      </c>
      <c r="Y21" s="17">
        <v>1.08</v>
      </c>
      <c r="Z21" s="44">
        <v>1.07</v>
      </c>
      <c r="AA21" s="45"/>
      <c r="AC21" s="4">
        <f t="shared" si="1"/>
        <v>0.0065869999999999</v>
      </c>
    </row>
    <row r="22" s="4" customFormat="true" ht="126" spans="1:29">
      <c r="A22" s="17">
        <v>16</v>
      </c>
      <c r="B22" s="18" t="s">
        <v>92</v>
      </c>
      <c r="C22" s="19" t="s">
        <v>211</v>
      </c>
      <c r="D22" s="21" t="s">
        <v>203</v>
      </c>
      <c r="E22" s="25" t="s">
        <v>212</v>
      </c>
      <c r="F22" s="25" t="s">
        <v>213</v>
      </c>
      <c r="G22" s="20" t="s">
        <v>148</v>
      </c>
      <c r="H22" s="25" t="s">
        <v>212</v>
      </c>
      <c r="I22" s="29">
        <v>44.159769</v>
      </c>
      <c r="J22" s="29">
        <v>44.159769</v>
      </c>
      <c r="K22" s="19" t="s">
        <v>149</v>
      </c>
      <c r="L22" s="21" t="s">
        <v>206</v>
      </c>
      <c r="M22" s="21" t="s">
        <v>214</v>
      </c>
      <c r="N22" s="21" t="s">
        <v>214</v>
      </c>
      <c r="O22" s="21"/>
      <c r="P22" s="21"/>
      <c r="Q22" s="21"/>
      <c r="R22" s="21"/>
      <c r="S22" s="21" t="s">
        <v>214</v>
      </c>
      <c r="T22" s="21" t="s">
        <v>214</v>
      </c>
      <c r="U22" s="21" t="s">
        <v>203</v>
      </c>
      <c r="V22" s="21" t="s">
        <v>153</v>
      </c>
      <c r="W22" s="39">
        <v>0</v>
      </c>
      <c r="X22" s="17" t="s">
        <v>154</v>
      </c>
      <c r="Y22" s="17">
        <v>44.16</v>
      </c>
      <c r="Z22" s="44">
        <v>44.15</v>
      </c>
      <c r="AA22" s="45"/>
      <c r="AC22" s="4">
        <f t="shared" si="1"/>
        <v>0.00976899999999858</v>
      </c>
    </row>
    <row r="23" s="4" customFormat="true" ht="94.5" spans="1:29">
      <c r="A23" s="17">
        <v>17</v>
      </c>
      <c r="B23" s="18" t="s">
        <v>92</v>
      </c>
      <c r="C23" s="19" t="s">
        <v>211</v>
      </c>
      <c r="D23" s="21" t="s">
        <v>203</v>
      </c>
      <c r="E23" s="21" t="s">
        <v>215</v>
      </c>
      <c r="F23" s="19" t="s">
        <v>216</v>
      </c>
      <c r="G23" s="20" t="s">
        <v>148</v>
      </c>
      <c r="H23" s="21" t="s">
        <v>215</v>
      </c>
      <c r="I23" s="29">
        <v>68.883214</v>
      </c>
      <c r="J23" s="29">
        <v>68.883214</v>
      </c>
      <c r="K23" s="19" t="s">
        <v>149</v>
      </c>
      <c r="L23" s="21" t="s">
        <v>206</v>
      </c>
      <c r="M23" s="21" t="s">
        <v>217</v>
      </c>
      <c r="N23" s="21" t="s">
        <v>217</v>
      </c>
      <c r="O23" s="21"/>
      <c r="P23" s="21"/>
      <c r="Q23" s="21"/>
      <c r="R23" s="21"/>
      <c r="S23" s="21" t="s">
        <v>217</v>
      </c>
      <c r="T23" s="21" t="s">
        <v>217</v>
      </c>
      <c r="U23" s="21" t="s">
        <v>203</v>
      </c>
      <c r="V23" s="21" t="s">
        <v>153</v>
      </c>
      <c r="W23" s="39">
        <v>0</v>
      </c>
      <c r="X23" s="17" t="s">
        <v>154</v>
      </c>
      <c r="Y23" s="17">
        <v>68.88</v>
      </c>
      <c r="Z23" s="44">
        <v>68.88</v>
      </c>
      <c r="AA23" s="45"/>
      <c r="AC23" s="4">
        <f t="shared" si="1"/>
        <v>0.00321399999999983</v>
      </c>
    </row>
    <row r="24" s="4" customFormat="true" ht="63" spans="1:29">
      <c r="A24" s="17">
        <v>18</v>
      </c>
      <c r="B24" s="18" t="s">
        <v>108</v>
      </c>
      <c r="C24" s="19" t="s">
        <v>218</v>
      </c>
      <c r="D24" s="22" t="s">
        <v>145</v>
      </c>
      <c r="E24" s="17" t="s">
        <v>219</v>
      </c>
      <c r="F24" s="22" t="s">
        <v>220</v>
      </c>
      <c r="G24" s="20" t="s">
        <v>148</v>
      </c>
      <c r="H24" s="17" t="s">
        <v>219</v>
      </c>
      <c r="I24" s="31">
        <v>4.887517</v>
      </c>
      <c r="J24" s="32">
        <v>162.737517</v>
      </c>
      <c r="K24" s="21" t="s">
        <v>149</v>
      </c>
      <c r="L24" s="21" t="s">
        <v>150</v>
      </c>
      <c r="M24" s="21" t="s">
        <v>221</v>
      </c>
      <c r="N24" s="21" t="s">
        <v>221</v>
      </c>
      <c r="O24" s="21" t="s">
        <v>165</v>
      </c>
      <c r="P24" s="21"/>
      <c r="Q24" s="21"/>
      <c r="R24" s="21"/>
      <c r="S24" s="21"/>
      <c r="T24" s="21"/>
      <c r="U24" s="21" t="s">
        <v>153</v>
      </c>
      <c r="V24" s="21" t="s">
        <v>153</v>
      </c>
      <c r="W24" s="21">
        <v>0</v>
      </c>
      <c r="X24" s="17" t="s">
        <v>154</v>
      </c>
      <c r="Y24" s="17">
        <v>4.89</v>
      </c>
      <c r="Z24" s="46">
        <v>4.88</v>
      </c>
      <c r="AA24" s="47"/>
      <c r="AB24" s="48"/>
      <c r="AC24" s="48">
        <f t="shared" si="1"/>
        <v>0.007517</v>
      </c>
    </row>
    <row r="25" s="4" customFormat="true" ht="63" spans="1:29">
      <c r="A25" s="17">
        <v>19</v>
      </c>
      <c r="B25" s="18" t="s">
        <v>108</v>
      </c>
      <c r="C25" s="19" t="s">
        <v>218</v>
      </c>
      <c r="D25" s="22" t="s">
        <v>145</v>
      </c>
      <c r="E25" s="17" t="s">
        <v>222</v>
      </c>
      <c r="F25" s="19" t="s">
        <v>223</v>
      </c>
      <c r="G25" s="20" t="s">
        <v>148</v>
      </c>
      <c r="H25" s="17" t="s">
        <v>222</v>
      </c>
      <c r="I25" s="32">
        <v>4.220959</v>
      </c>
      <c r="J25" s="32">
        <v>140.490959</v>
      </c>
      <c r="K25" s="21" t="s">
        <v>149</v>
      </c>
      <c r="L25" s="21" t="s">
        <v>150</v>
      </c>
      <c r="M25" s="21" t="s">
        <v>224</v>
      </c>
      <c r="N25" s="21" t="s">
        <v>224</v>
      </c>
      <c r="O25" s="21" t="s">
        <v>165</v>
      </c>
      <c r="P25" s="21"/>
      <c r="Q25" s="21"/>
      <c r="R25" s="21"/>
      <c r="S25" s="21"/>
      <c r="T25" s="21"/>
      <c r="U25" s="21" t="s">
        <v>153</v>
      </c>
      <c r="V25" s="21" t="s">
        <v>153</v>
      </c>
      <c r="W25" s="21">
        <v>0</v>
      </c>
      <c r="X25" s="17" t="s">
        <v>154</v>
      </c>
      <c r="Y25" s="17">
        <v>4.22</v>
      </c>
      <c r="Z25" s="44">
        <v>4.22</v>
      </c>
      <c r="AA25" s="47"/>
      <c r="AB25" s="48"/>
      <c r="AC25" s="48">
        <f t="shared" si="1"/>
        <v>0.000958999999999932</v>
      </c>
    </row>
    <row r="26" s="4" customFormat="true" ht="70" customHeight="true" spans="1:29">
      <c r="A26" s="17">
        <v>20</v>
      </c>
      <c r="B26" s="18" t="s">
        <v>108</v>
      </c>
      <c r="C26" s="19" t="s">
        <v>218</v>
      </c>
      <c r="D26" s="22" t="s">
        <v>145</v>
      </c>
      <c r="E26" s="17" t="s">
        <v>222</v>
      </c>
      <c r="F26" s="19" t="s">
        <v>223</v>
      </c>
      <c r="G26" s="20" t="s">
        <v>148</v>
      </c>
      <c r="H26" s="17" t="s">
        <v>222</v>
      </c>
      <c r="I26" s="32">
        <v>4.795119</v>
      </c>
      <c r="J26" s="32">
        <v>159.605119</v>
      </c>
      <c r="K26" s="21" t="s">
        <v>149</v>
      </c>
      <c r="L26" s="21" t="s">
        <v>150</v>
      </c>
      <c r="M26" s="21" t="s">
        <v>225</v>
      </c>
      <c r="N26" s="21" t="s">
        <v>225</v>
      </c>
      <c r="O26" s="21" t="s">
        <v>165</v>
      </c>
      <c r="P26" s="21"/>
      <c r="Q26" s="21"/>
      <c r="R26" s="21"/>
      <c r="S26" s="21"/>
      <c r="T26" s="21"/>
      <c r="U26" s="21" t="s">
        <v>153</v>
      </c>
      <c r="V26" s="21" t="s">
        <v>153</v>
      </c>
      <c r="W26" s="21">
        <v>0</v>
      </c>
      <c r="X26" s="17" t="s">
        <v>154</v>
      </c>
      <c r="Y26" s="17">
        <v>4.8</v>
      </c>
      <c r="Z26" s="44">
        <v>4.79</v>
      </c>
      <c r="AA26" s="47"/>
      <c r="AB26" s="48"/>
      <c r="AC26" s="48">
        <f t="shared" si="1"/>
        <v>0.00511899999999965</v>
      </c>
    </row>
    <row r="27" s="4" customFormat="true" ht="63" spans="1:29">
      <c r="A27" s="17">
        <v>21</v>
      </c>
      <c r="B27" s="18" t="s">
        <v>108</v>
      </c>
      <c r="C27" s="19" t="s">
        <v>218</v>
      </c>
      <c r="D27" s="22" t="s">
        <v>145</v>
      </c>
      <c r="E27" s="17" t="s">
        <v>226</v>
      </c>
      <c r="F27" s="19" t="s">
        <v>227</v>
      </c>
      <c r="G27" s="20" t="s">
        <v>148</v>
      </c>
      <c r="H27" s="17" t="s">
        <v>226</v>
      </c>
      <c r="I27" s="32">
        <v>4.810743</v>
      </c>
      <c r="J27" s="33">
        <v>160.120743</v>
      </c>
      <c r="K27" s="21" t="s">
        <v>149</v>
      </c>
      <c r="L27" s="21" t="s">
        <v>150</v>
      </c>
      <c r="M27" s="21" t="s">
        <v>228</v>
      </c>
      <c r="N27" s="21" t="s">
        <v>228</v>
      </c>
      <c r="O27" s="21" t="s">
        <v>165</v>
      </c>
      <c r="P27" s="21"/>
      <c r="Q27" s="21"/>
      <c r="R27" s="21"/>
      <c r="S27" s="21"/>
      <c r="T27" s="21"/>
      <c r="U27" s="21" t="s">
        <v>153</v>
      </c>
      <c r="V27" s="21" t="s">
        <v>153</v>
      </c>
      <c r="W27" s="21">
        <v>0</v>
      </c>
      <c r="X27" s="17" t="s">
        <v>154</v>
      </c>
      <c r="Y27" s="17">
        <v>4.81</v>
      </c>
      <c r="Z27" s="44">
        <v>4.81</v>
      </c>
      <c r="AA27" s="47"/>
      <c r="AB27" s="48"/>
      <c r="AC27" s="48">
        <f t="shared" si="1"/>
        <v>0.000743000000000826</v>
      </c>
    </row>
    <row r="28" s="4" customFormat="true" ht="63" spans="1:29">
      <c r="A28" s="17">
        <v>22</v>
      </c>
      <c r="B28" s="18" t="s">
        <v>108</v>
      </c>
      <c r="C28" s="19" t="s">
        <v>218</v>
      </c>
      <c r="D28" s="22" t="s">
        <v>145</v>
      </c>
      <c r="E28" s="17" t="s">
        <v>229</v>
      </c>
      <c r="F28" s="20" t="s">
        <v>230</v>
      </c>
      <c r="G28" s="20" t="s">
        <v>148</v>
      </c>
      <c r="H28" s="17" t="s">
        <v>229</v>
      </c>
      <c r="I28" s="32">
        <v>4.565077</v>
      </c>
      <c r="J28" s="33">
        <v>151.935077</v>
      </c>
      <c r="K28" s="21" t="s">
        <v>149</v>
      </c>
      <c r="L28" s="21" t="s">
        <v>150</v>
      </c>
      <c r="M28" s="21" t="s">
        <v>231</v>
      </c>
      <c r="N28" s="21" t="s">
        <v>231</v>
      </c>
      <c r="O28" s="21" t="s">
        <v>165</v>
      </c>
      <c r="P28" s="21"/>
      <c r="Q28" s="21"/>
      <c r="R28" s="21"/>
      <c r="S28" s="21"/>
      <c r="T28" s="21"/>
      <c r="U28" s="21" t="s">
        <v>153</v>
      </c>
      <c r="V28" s="21" t="s">
        <v>153</v>
      </c>
      <c r="W28" s="21">
        <v>0</v>
      </c>
      <c r="X28" s="17" t="s">
        <v>154</v>
      </c>
      <c r="Y28" s="17">
        <v>4.57</v>
      </c>
      <c r="Z28" s="44">
        <v>4.56</v>
      </c>
      <c r="AA28" s="47"/>
      <c r="AB28" s="48"/>
      <c r="AC28" s="48">
        <f t="shared" si="1"/>
        <v>0.005077</v>
      </c>
    </row>
    <row r="29" s="4" customFormat="true" ht="63" spans="1:29">
      <c r="A29" s="17">
        <v>23</v>
      </c>
      <c r="B29" s="18" t="s">
        <v>108</v>
      </c>
      <c r="C29" s="19" t="s">
        <v>218</v>
      </c>
      <c r="D29" s="22" t="s">
        <v>145</v>
      </c>
      <c r="E29" s="20" t="s">
        <v>232</v>
      </c>
      <c r="F29" s="20" t="s">
        <v>233</v>
      </c>
      <c r="G29" s="20" t="s">
        <v>148</v>
      </c>
      <c r="H29" s="20" t="s">
        <v>232</v>
      </c>
      <c r="I29" s="34">
        <v>2.5</v>
      </c>
      <c r="J29" s="34">
        <v>5</v>
      </c>
      <c r="K29" s="21" t="s">
        <v>149</v>
      </c>
      <c r="L29" s="21" t="s">
        <v>150</v>
      </c>
      <c r="M29" s="21" t="s">
        <v>234</v>
      </c>
      <c r="N29" s="21" t="s">
        <v>235</v>
      </c>
      <c r="O29" s="21" t="s">
        <v>165</v>
      </c>
      <c r="P29" s="21"/>
      <c r="Q29" s="21"/>
      <c r="R29" s="21"/>
      <c r="S29" s="21"/>
      <c r="T29" s="21"/>
      <c r="U29" s="21" t="s">
        <v>153</v>
      </c>
      <c r="V29" s="21" t="s">
        <v>153</v>
      </c>
      <c r="W29" s="21">
        <v>0</v>
      </c>
      <c r="X29" s="17" t="s">
        <v>154</v>
      </c>
      <c r="Y29" s="17">
        <v>2.5</v>
      </c>
      <c r="Z29" s="44">
        <v>2.5</v>
      </c>
      <c r="AA29" s="47"/>
      <c r="AB29" s="48"/>
      <c r="AC29" s="48">
        <f t="shared" si="1"/>
        <v>0</v>
      </c>
    </row>
    <row r="30" s="4" customFormat="true" ht="63" spans="1:29">
      <c r="A30" s="17">
        <v>24</v>
      </c>
      <c r="B30" s="18" t="s">
        <v>108</v>
      </c>
      <c r="C30" s="19" t="s">
        <v>218</v>
      </c>
      <c r="D30" s="22" t="s">
        <v>145</v>
      </c>
      <c r="E30" s="20" t="s">
        <v>236</v>
      </c>
      <c r="F30" s="20" t="s">
        <v>237</v>
      </c>
      <c r="G30" s="20" t="s">
        <v>148</v>
      </c>
      <c r="H30" s="20" t="s">
        <v>236</v>
      </c>
      <c r="I30" s="34">
        <v>25.040952</v>
      </c>
      <c r="J30" s="34">
        <v>407.529952</v>
      </c>
      <c r="K30" s="21" t="s">
        <v>149</v>
      </c>
      <c r="L30" s="21" t="s">
        <v>150</v>
      </c>
      <c r="M30" s="21" t="s">
        <v>238</v>
      </c>
      <c r="N30" s="21" t="s">
        <v>238</v>
      </c>
      <c r="O30" s="21" t="s">
        <v>165</v>
      </c>
      <c r="P30" s="21"/>
      <c r="Q30" s="21"/>
      <c r="R30" s="21"/>
      <c r="S30" s="21"/>
      <c r="T30" s="21"/>
      <c r="U30" s="21" t="s">
        <v>153</v>
      </c>
      <c r="V30" s="21" t="s">
        <v>153</v>
      </c>
      <c r="W30" s="21">
        <v>0</v>
      </c>
      <c r="X30" s="17" t="s">
        <v>154</v>
      </c>
      <c r="Y30" s="17">
        <v>25.04</v>
      </c>
      <c r="Z30" s="44">
        <v>25.04</v>
      </c>
      <c r="AA30" s="47"/>
      <c r="AB30" s="48"/>
      <c r="AC30" s="48">
        <f t="shared" si="1"/>
        <v>0.000952000000001618</v>
      </c>
    </row>
    <row r="31" s="4" customFormat="true" ht="63" spans="1:29">
      <c r="A31" s="17">
        <v>25</v>
      </c>
      <c r="B31" s="18" t="s">
        <v>108</v>
      </c>
      <c r="C31" s="19" t="s">
        <v>218</v>
      </c>
      <c r="D31" s="22" t="s">
        <v>145</v>
      </c>
      <c r="E31" s="20" t="s">
        <v>239</v>
      </c>
      <c r="F31" s="20" t="s">
        <v>240</v>
      </c>
      <c r="G31" s="20" t="s">
        <v>148</v>
      </c>
      <c r="H31" s="20" t="s">
        <v>239</v>
      </c>
      <c r="I31" s="34">
        <v>3.420437</v>
      </c>
      <c r="J31" s="34">
        <v>3.420437</v>
      </c>
      <c r="K31" s="21" t="s">
        <v>149</v>
      </c>
      <c r="L31" s="21" t="s">
        <v>150</v>
      </c>
      <c r="M31" s="21" t="s">
        <v>234</v>
      </c>
      <c r="N31" s="21" t="s">
        <v>241</v>
      </c>
      <c r="O31" s="21" t="s">
        <v>165</v>
      </c>
      <c r="P31" s="21"/>
      <c r="Q31" s="21"/>
      <c r="R31" s="21"/>
      <c r="S31" s="21"/>
      <c r="T31" s="21"/>
      <c r="U31" s="21" t="s">
        <v>153</v>
      </c>
      <c r="V31" s="21" t="s">
        <v>153</v>
      </c>
      <c r="W31" s="21">
        <v>0</v>
      </c>
      <c r="X31" s="17" t="s">
        <v>154</v>
      </c>
      <c r="Y31" s="17">
        <v>3.42</v>
      </c>
      <c r="Z31" s="44">
        <v>3.42</v>
      </c>
      <c r="AA31" s="45"/>
      <c r="AB31" s="48"/>
      <c r="AC31" s="48">
        <f t="shared" si="1"/>
        <v>0.000437000000000243</v>
      </c>
    </row>
    <row r="32" s="4" customFormat="true" ht="63" spans="1:29">
      <c r="A32" s="17">
        <v>26</v>
      </c>
      <c r="B32" s="18" t="s">
        <v>108</v>
      </c>
      <c r="C32" s="19" t="s">
        <v>218</v>
      </c>
      <c r="D32" s="22" t="s">
        <v>145</v>
      </c>
      <c r="E32" s="20" t="s">
        <v>170</v>
      </c>
      <c r="F32" s="20" t="s">
        <v>171</v>
      </c>
      <c r="G32" s="20" t="s">
        <v>148</v>
      </c>
      <c r="H32" s="20" t="s">
        <v>170</v>
      </c>
      <c r="I32" s="34">
        <v>22.704526</v>
      </c>
      <c r="J32" s="34">
        <v>82.50473</v>
      </c>
      <c r="K32" s="21" t="s">
        <v>149</v>
      </c>
      <c r="L32" s="21" t="s">
        <v>150</v>
      </c>
      <c r="M32" s="21" t="s">
        <v>242</v>
      </c>
      <c r="N32" s="21" t="s">
        <v>242</v>
      </c>
      <c r="O32" s="21" t="s">
        <v>165</v>
      </c>
      <c r="P32" s="21"/>
      <c r="Q32" s="21"/>
      <c r="R32" s="21"/>
      <c r="S32" s="21"/>
      <c r="T32" s="21"/>
      <c r="U32" s="21" t="s">
        <v>153</v>
      </c>
      <c r="V32" s="21" t="s">
        <v>153</v>
      </c>
      <c r="W32" s="21">
        <v>0</v>
      </c>
      <c r="X32" s="17" t="s">
        <v>154</v>
      </c>
      <c r="Y32" s="17">
        <v>22.7</v>
      </c>
      <c r="Z32" s="44">
        <v>22.7</v>
      </c>
      <c r="AA32" s="45"/>
      <c r="AB32" s="48"/>
      <c r="AC32" s="48">
        <f t="shared" si="1"/>
        <v>0.00452600000000203</v>
      </c>
    </row>
    <row r="33" s="4" customFormat="true" ht="63" spans="1:29">
      <c r="A33" s="17">
        <v>27</v>
      </c>
      <c r="B33" s="18" t="s">
        <v>108</v>
      </c>
      <c r="C33" s="19" t="s">
        <v>218</v>
      </c>
      <c r="D33" s="22" t="s">
        <v>145</v>
      </c>
      <c r="E33" s="20" t="s">
        <v>243</v>
      </c>
      <c r="F33" s="132" t="s">
        <v>244</v>
      </c>
      <c r="G33" s="21" t="s">
        <v>193</v>
      </c>
      <c r="H33" s="20" t="s">
        <v>243</v>
      </c>
      <c r="I33" s="34">
        <v>18.25</v>
      </c>
      <c r="J33" s="34">
        <v>98.25</v>
      </c>
      <c r="K33" s="21" t="s">
        <v>149</v>
      </c>
      <c r="L33" s="21" t="s">
        <v>150</v>
      </c>
      <c r="M33" s="21" t="s">
        <v>245</v>
      </c>
      <c r="N33" s="21" t="s">
        <v>245</v>
      </c>
      <c r="O33" s="21" t="s">
        <v>165</v>
      </c>
      <c r="P33" s="21"/>
      <c r="Q33" s="21"/>
      <c r="R33" s="21"/>
      <c r="S33" s="21"/>
      <c r="T33" s="21"/>
      <c r="U33" s="21" t="s">
        <v>153</v>
      </c>
      <c r="V33" s="21" t="s">
        <v>153</v>
      </c>
      <c r="W33" s="21">
        <v>0</v>
      </c>
      <c r="X33" s="17" t="s">
        <v>154</v>
      </c>
      <c r="Y33" s="17">
        <v>18.25</v>
      </c>
      <c r="Z33" s="44">
        <v>18.25</v>
      </c>
      <c r="AA33" s="45"/>
      <c r="AB33" s="48"/>
      <c r="AC33" s="48">
        <f t="shared" si="1"/>
        <v>0</v>
      </c>
    </row>
    <row r="34" s="4" customFormat="true" ht="63" spans="1:29">
      <c r="A34" s="17">
        <v>28</v>
      </c>
      <c r="B34" s="18" t="s">
        <v>108</v>
      </c>
      <c r="C34" s="19" t="s">
        <v>218</v>
      </c>
      <c r="D34" s="22" t="s">
        <v>145</v>
      </c>
      <c r="E34" s="20" t="s">
        <v>170</v>
      </c>
      <c r="F34" s="20" t="s">
        <v>171</v>
      </c>
      <c r="G34" s="20" t="s">
        <v>148</v>
      </c>
      <c r="H34" s="20" t="s">
        <v>170</v>
      </c>
      <c r="I34" s="34">
        <v>102.857726</v>
      </c>
      <c r="J34" s="34">
        <v>486.0647</v>
      </c>
      <c r="K34" s="21" t="s">
        <v>149</v>
      </c>
      <c r="L34" s="21" t="s">
        <v>150</v>
      </c>
      <c r="M34" s="21" t="s">
        <v>234</v>
      </c>
      <c r="N34" s="21" t="s">
        <v>234</v>
      </c>
      <c r="O34" s="21" t="s">
        <v>165</v>
      </c>
      <c r="P34" s="21"/>
      <c r="Q34" s="21"/>
      <c r="R34" s="21"/>
      <c r="S34" s="21"/>
      <c r="T34" s="21"/>
      <c r="U34" s="21" t="s">
        <v>153</v>
      </c>
      <c r="V34" s="21" t="s">
        <v>153</v>
      </c>
      <c r="W34" s="21">
        <v>0</v>
      </c>
      <c r="X34" s="17" t="s">
        <v>154</v>
      </c>
      <c r="Y34" s="17">
        <v>102.86</v>
      </c>
      <c r="Z34" s="44">
        <v>102.85</v>
      </c>
      <c r="AA34" s="45"/>
      <c r="AB34" s="48"/>
      <c r="AC34" s="48">
        <f t="shared" si="1"/>
        <v>0.00772600000000523</v>
      </c>
    </row>
    <row r="35" s="4" customFormat="true" ht="63" spans="1:29">
      <c r="A35" s="17">
        <v>29</v>
      </c>
      <c r="B35" s="18" t="s">
        <v>108</v>
      </c>
      <c r="C35" s="19" t="s">
        <v>218</v>
      </c>
      <c r="D35" s="22" t="s">
        <v>145</v>
      </c>
      <c r="E35" s="21" t="s">
        <v>246</v>
      </c>
      <c r="F35" s="21" t="s">
        <v>247</v>
      </c>
      <c r="G35" s="20" t="s">
        <v>148</v>
      </c>
      <c r="H35" s="21" t="s">
        <v>246</v>
      </c>
      <c r="I35" s="29">
        <v>21.06</v>
      </c>
      <c r="J35" s="29">
        <v>66.555</v>
      </c>
      <c r="K35" s="21" t="s">
        <v>149</v>
      </c>
      <c r="L35" s="21" t="s">
        <v>150</v>
      </c>
      <c r="M35" s="21" t="s">
        <v>248</v>
      </c>
      <c r="N35" s="21" t="s">
        <v>248</v>
      </c>
      <c r="O35" s="21" t="s">
        <v>165</v>
      </c>
      <c r="P35" s="21"/>
      <c r="Q35" s="21"/>
      <c r="R35" s="21"/>
      <c r="S35" s="21"/>
      <c r="T35" s="21"/>
      <c r="U35" s="21" t="s">
        <v>153</v>
      </c>
      <c r="V35" s="21" t="s">
        <v>153</v>
      </c>
      <c r="W35" s="21">
        <v>0</v>
      </c>
      <c r="X35" s="17" t="s">
        <v>154</v>
      </c>
      <c r="Y35" s="17">
        <v>21.06</v>
      </c>
      <c r="Z35" s="49">
        <v>21.06</v>
      </c>
      <c r="AA35" s="45"/>
      <c r="AC35" s="48">
        <f t="shared" si="1"/>
        <v>0</v>
      </c>
    </row>
    <row r="36" s="4" customFormat="true" ht="63" spans="1:29">
      <c r="A36" s="17">
        <v>30</v>
      </c>
      <c r="B36" s="18" t="s">
        <v>108</v>
      </c>
      <c r="C36" s="19" t="s">
        <v>218</v>
      </c>
      <c r="D36" s="22" t="s">
        <v>145</v>
      </c>
      <c r="E36" s="21" t="s">
        <v>249</v>
      </c>
      <c r="F36" s="21" t="s">
        <v>250</v>
      </c>
      <c r="G36" s="20" t="s">
        <v>148</v>
      </c>
      <c r="H36" s="21" t="s">
        <v>249</v>
      </c>
      <c r="I36" s="29">
        <v>17.12</v>
      </c>
      <c r="J36" s="29">
        <v>17.12</v>
      </c>
      <c r="K36" s="21" t="s">
        <v>149</v>
      </c>
      <c r="L36" s="21" t="s">
        <v>150</v>
      </c>
      <c r="M36" s="21" t="s">
        <v>251</v>
      </c>
      <c r="N36" s="21" t="s">
        <v>252</v>
      </c>
      <c r="O36" s="21" t="s">
        <v>165</v>
      </c>
      <c r="P36" s="21"/>
      <c r="Q36" s="21"/>
      <c r="R36" s="21"/>
      <c r="S36" s="21"/>
      <c r="T36" s="21"/>
      <c r="U36" s="21" t="s">
        <v>153</v>
      </c>
      <c r="V36" s="21" t="s">
        <v>153</v>
      </c>
      <c r="W36" s="21">
        <v>0</v>
      </c>
      <c r="X36" s="17" t="s">
        <v>154</v>
      </c>
      <c r="Y36" s="17">
        <v>17.12</v>
      </c>
      <c r="Z36" s="49">
        <v>17.12</v>
      </c>
      <c r="AA36" s="45"/>
      <c r="AC36" s="48">
        <f t="shared" si="1"/>
        <v>0</v>
      </c>
    </row>
    <row r="37" s="4" customFormat="true" ht="63" spans="1:29">
      <c r="A37" s="17">
        <v>31</v>
      </c>
      <c r="B37" s="18" t="s">
        <v>108</v>
      </c>
      <c r="C37" s="19" t="s">
        <v>218</v>
      </c>
      <c r="D37" s="22" t="s">
        <v>145</v>
      </c>
      <c r="E37" s="21" t="s">
        <v>253</v>
      </c>
      <c r="F37" s="21" t="s">
        <v>254</v>
      </c>
      <c r="G37" s="21" t="s">
        <v>193</v>
      </c>
      <c r="H37" s="21" t="s">
        <v>253</v>
      </c>
      <c r="I37" s="29">
        <v>6.6303</v>
      </c>
      <c r="J37" s="29">
        <v>6.6303</v>
      </c>
      <c r="K37" s="21" t="s">
        <v>149</v>
      </c>
      <c r="L37" s="21" t="s">
        <v>150</v>
      </c>
      <c r="M37" s="21" t="s">
        <v>255</v>
      </c>
      <c r="N37" s="21" t="s">
        <v>256</v>
      </c>
      <c r="O37" s="21" t="s">
        <v>165</v>
      </c>
      <c r="P37" s="21"/>
      <c r="Q37" s="21"/>
      <c r="R37" s="21"/>
      <c r="S37" s="21"/>
      <c r="T37" s="21"/>
      <c r="U37" s="21" t="s">
        <v>153</v>
      </c>
      <c r="V37" s="21" t="s">
        <v>153</v>
      </c>
      <c r="W37" s="21">
        <v>0</v>
      </c>
      <c r="X37" s="17" t="s">
        <v>154</v>
      </c>
      <c r="Y37" s="17">
        <v>6.63</v>
      </c>
      <c r="Z37" s="49">
        <v>6.63</v>
      </c>
      <c r="AA37" s="45"/>
      <c r="AC37" s="48">
        <f t="shared" si="1"/>
        <v>0.000300000000000189</v>
      </c>
    </row>
    <row r="38" s="4" customFormat="true" ht="63" spans="1:29">
      <c r="A38" s="17">
        <v>32</v>
      </c>
      <c r="B38" s="18" t="s">
        <v>108</v>
      </c>
      <c r="C38" s="19" t="s">
        <v>218</v>
      </c>
      <c r="D38" s="22" t="s">
        <v>145</v>
      </c>
      <c r="E38" s="21" t="s">
        <v>253</v>
      </c>
      <c r="F38" s="21" t="s">
        <v>254</v>
      </c>
      <c r="G38" s="21" t="s">
        <v>193</v>
      </c>
      <c r="H38" s="21" t="s">
        <v>253</v>
      </c>
      <c r="I38" s="29">
        <v>14.0317</v>
      </c>
      <c r="J38" s="29">
        <v>14.0317</v>
      </c>
      <c r="K38" s="21" t="s">
        <v>149</v>
      </c>
      <c r="L38" s="21" t="s">
        <v>150</v>
      </c>
      <c r="M38" s="21" t="s">
        <v>257</v>
      </c>
      <c r="N38" s="21" t="s">
        <v>256</v>
      </c>
      <c r="O38" s="21" t="s">
        <v>165</v>
      </c>
      <c r="P38" s="21"/>
      <c r="Q38" s="21"/>
      <c r="R38" s="21"/>
      <c r="S38" s="21"/>
      <c r="T38" s="21"/>
      <c r="U38" s="21" t="s">
        <v>153</v>
      </c>
      <c r="V38" s="21" t="s">
        <v>153</v>
      </c>
      <c r="W38" s="21">
        <v>0</v>
      </c>
      <c r="X38" s="17" t="s">
        <v>154</v>
      </c>
      <c r="Y38" s="17">
        <v>14.03</v>
      </c>
      <c r="Z38" s="49">
        <v>14.03</v>
      </c>
      <c r="AA38" s="45"/>
      <c r="AC38" s="48">
        <f t="shared" si="1"/>
        <v>0.00170000000000137</v>
      </c>
    </row>
    <row r="39" s="4" customFormat="true" ht="63" spans="1:29">
      <c r="A39" s="17">
        <v>33</v>
      </c>
      <c r="B39" s="18" t="s">
        <v>108</v>
      </c>
      <c r="C39" s="19" t="s">
        <v>218</v>
      </c>
      <c r="D39" s="22" t="s">
        <v>145</v>
      </c>
      <c r="E39" s="21" t="s">
        <v>253</v>
      </c>
      <c r="F39" s="21" t="s">
        <v>254</v>
      </c>
      <c r="G39" s="21" t="s">
        <v>193</v>
      </c>
      <c r="H39" s="21" t="s">
        <v>253</v>
      </c>
      <c r="I39" s="29">
        <v>5.3016</v>
      </c>
      <c r="J39" s="29">
        <v>5.3016</v>
      </c>
      <c r="K39" s="21" t="s">
        <v>149</v>
      </c>
      <c r="L39" s="21" t="s">
        <v>150</v>
      </c>
      <c r="M39" s="21" t="s">
        <v>258</v>
      </c>
      <c r="N39" s="21" t="s">
        <v>256</v>
      </c>
      <c r="O39" s="21" t="s">
        <v>165</v>
      </c>
      <c r="P39" s="21"/>
      <c r="Q39" s="21"/>
      <c r="R39" s="21"/>
      <c r="S39" s="21"/>
      <c r="T39" s="21"/>
      <c r="U39" s="21" t="s">
        <v>153</v>
      </c>
      <c r="V39" s="21" t="s">
        <v>153</v>
      </c>
      <c r="W39" s="21">
        <v>0</v>
      </c>
      <c r="X39" s="17" t="s">
        <v>154</v>
      </c>
      <c r="Y39" s="17">
        <v>5.3</v>
      </c>
      <c r="Z39" s="49">
        <v>5.3</v>
      </c>
      <c r="AA39" s="45"/>
      <c r="AC39" s="48">
        <f t="shared" si="1"/>
        <v>0.00159999999999982</v>
      </c>
    </row>
    <row r="40" s="4" customFormat="true" ht="63" spans="1:29">
      <c r="A40" s="17">
        <v>34</v>
      </c>
      <c r="B40" s="19" t="s">
        <v>96</v>
      </c>
      <c r="C40" s="19" t="s">
        <v>259</v>
      </c>
      <c r="D40" s="21" t="s">
        <v>203</v>
      </c>
      <c r="E40" s="19" t="s">
        <v>174</v>
      </c>
      <c r="F40" s="19" t="s">
        <v>175</v>
      </c>
      <c r="G40" s="20" t="s">
        <v>148</v>
      </c>
      <c r="H40" s="19" t="s">
        <v>174</v>
      </c>
      <c r="I40" s="29">
        <v>701.15028</v>
      </c>
      <c r="J40" s="29">
        <v>2340.357717</v>
      </c>
      <c r="K40" s="21" t="s">
        <v>149</v>
      </c>
      <c r="L40" s="21" t="s">
        <v>150</v>
      </c>
      <c r="M40" s="21" t="s">
        <v>260</v>
      </c>
      <c r="N40" s="21" t="s">
        <v>261</v>
      </c>
      <c r="O40" s="19" t="s">
        <v>152</v>
      </c>
      <c r="P40" s="21"/>
      <c r="Q40" s="21"/>
      <c r="R40" s="21"/>
      <c r="S40" s="21"/>
      <c r="T40" s="21"/>
      <c r="U40" s="21" t="s">
        <v>153</v>
      </c>
      <c r="V40" s="21" t="s">
        <v>153</v>
      </c>
      <c r="W40" s="21">
        <v>100</v>
      </c>
      <c r="X40" s="17" t="s">
        <v>154</v>
      </c>
      <c r="Y40" s="17">
        <v>601.35</v>
      </c>
      <c r="Z40" s="50">
        <v>601.15</v>
      </c>
      <c r="AA40" s="45"/>
      <c r="AC40" s="4">
        <f t="shared" si="1"/>
        <v>0.000279999999975189</v>
      </c>
    </row>
    <row r="41" s="4" customFormat="true" ht="71.25" spans="1:29">
      <c r="A41" s="17">
        <v>35</v>
      </c>
      <c r="B41" s="19" t="s">
        <v>96</v>
      </c>
      <c r="C41" s="19" t="s">
        <v>259</v>
      </c>
      <c r="D41" s="21" t="s">
        <v>203</v>
      </c>
      <c r="E41" s="21" t="s">
        <v>262</v>
      </c>
      <c r="F41" s="133" t="s">
        <v>263</v>
      </c>
      <c r="G41" s="20" t="s">
        <v>157</v>
      </c>
      <c r="H41" s="21" t="s">
        <v>262</v>
      </c>
      <c r="I41" s="29">
        <v>588.949262</v>
      </c>
      <c r="J41" s="29">
        <v>1846.142262</v>
      </c>
      <c r="K41" s="21" t="s">
        <v>149</v>
      </c>
      <c r="L41" s="21" t="s">
        <v>150</v>
      </c>
      <c r="M41" s="21" t="s">
        <v>260</v>
      </c>
      <c r="N41" s="21" t="s">
        <v>264</v>
      </c>
      <c r="O41" s="19" t="s">
        <v>152</v>
      </c>
      <c r="P41" s="21"/>
      <c r="Q41" s="21"/>
      <c r="R41" s="21"/>
      <c r="S41" s="21"/>
      <c r="T41" s="21"/>
      <c r="U41" s="21" t="s">
        <v>153</v>
      </c>
      <c r="V41" s="21" t="s">
        <v>153</v>
      </c>
      <c r="W41" s="21">
        <v>100</v>
      </c>
      <c r="X41" s="17" t="s">
        <v>154</v>
      </c>
      <c r="Y41" s="17">
        <v>304.34</v>
      </c>
      <c r="Z41" s="50">
        <v>304.34</v>
      </c>
      <c r="AA41" s="47" t="s">
        <v>265</v>
      </c>
      <c r="AC41" s="4">
        <f t="shared" si="1"/>
        <v>184.609262</v>
      </c>
    </row>
    <row r="42" s="4" customFormat="true" ht="71.25" spans="1:29">
      <c r="A42" s="17">
        <v>36</v>
      </c>
      <c r="B42" s="19" t="s">
        <v>96</v>
      </c>
      <c r="C42" s="19" t="s">
        <v>259</v>
      </c>
      <c r="D42" s="21" t="s">
        <v>203</v>
      </c>
      <c r="E42" s="19" t="s">
        <v>266</v>
      </c>
      <c r="F42" s="21" t="s">
        <v>267</v>
      </c>
      <c r="G42" s="20" t="s">
        <v>148</v>
      </c>
      <c r="H42" s="19" t="s">
        <v>266</v>
      </c>
      <c r="I42" s="29">
        <v>18.57</v>
      </c>
      <c r="J42" s="29">
        <v>46.41</v>
      </c>
      <c r="K42" s="21" t="s">
        <v>149</v>
      </c>
      <c r="L42" s="21" t="s">
        <v>150</v>
      </c>
      <c r="M42" s="21" t="s">
        <v>260</v>
      </c>
      <c r="N42" s="21" t="s">
        <v>268</v>
      </c>
      <c r="O42" s="19" t="s">
        <v>152</v>
      </c>
      <c r="P42" s="21"/>
      <c r="Q42" s="21"/>
      <c r="R42" s="21"/>
      <c r="S42" s="21"/>
      <c r="T42" s="21"/>
      <c r="U42" s="21" t="s">
        <v>153</v>
      </c>
      <c r="V42" s="21" t="s">
        <v>153</v>
      </c>
      <c r="W42" s="17">
        <v>0</v>
      </c>
      <c r="X42" s="17" t="s">
        <v>154</v>
      </c>
      <c r="Y42" s="17">
        <v>13.92</v>
      </c>
      <c r="Z42" s="50">
        <v>13.92</v>
      </c>
      <c r="AA42" s="47" t="s">
        <v>269</v>
      </c>
      <c r="AC42" s="4">
        <f t="shared" si="1"/>
        <v>4.65</v>
      </c>
    </row>
    <row r="43" s="4" customFormat="true" ht="110.25" spans="1:29">
      <c r="A43" s="17">
        <v>37</v>
      </c>
      <c r="B43" s="21" t="s">
        <v>103</v>
      </c>
      <c r="C43" s="21" t="s">
        <v>270</v>
      </c>
      <c r="D43" s="21" t="s">
        <v>145</v>
      </c>
      <c r="E43" s="26" t="s">
        <v>246</v>
      </c>
      <c r="F43" s="26" t="s">
        <v>247</v>
      </c>
      <c r="G43" s="20" t="s">
        <v>148</v>
      </c>
      <c r="H43" s="26" t="s">
        <v>246</v>
      </c>
      <c r="I43" s="29">
        <v>8.140156</v>
      </c>
      <c r="J43" s="29">
        <v>29.259545</v>
      </c>
      <c r="K43" s="21" t="s">
        <v>149</v>
      </c>
      <c r="L43" s="21" t="s">
        <v>206</v>
      </c>
      <c r="M43" s="21" t="s">
        <v>271</v>
      </c>
      <c r="N43" s="21" t="s">
        <v>271</v>
      </c>
      <c r="O43" s="21"/>
      <c r="P43" s="21"/>
      <c r="Q43" s="21"/>
      <c r="R43" s="21"/>
      <c r="S43" s="21" t="s">
        <v>271</v>
      </c>
      <c r="T43" s="21" t="s">
        <v>271</v>
      </c>
      <c r="U43" s="21" t="s">
        <v>153</v>
      </c>
      <c r="V43" s="21" t="s">
        <v>153</v>
      </c>
      <c r="W43" s="21">
        <v>0</v>
      </c>
      <c r="X43" s="21" t="s">
        <v>154</v>
      </c>
      <c r="Y43" s="21">
        <v>8.140156</v>
      </c>
      <c r="Z43" s="49">
        <v>8.14</v>
      </c>
      <c r="AA43" s="45"/>
      <c r="AC43" s="4">
        <f t="shared" si="1"/>
        <v>0.000155999999998713</v>
      </c>
    </row>
    <row r="44" s="4" customFormat="true" ht="94.5" spans="1:29">
      <c r="A44" s="17">
        <v>38</v>
      </c>
      <c r="B44" s="20" t="s">
        <v>86</v>
      </c>
      <c r="C44" s="20" t="s">
        <v>272</v>
      </c>
      <c r="D44" s="21" t="s">
        <v>203</v>
      </c>
      <c r="E44" s="20" t="s">
        <v>273</v>
      </c>
      <c r="F44" s="20" t="s">
        <v>274</v>
      </c>
      <c r="G44" s="20" t="s">
        <v>148</v>
      </c>
      <c r="H44" s="20" t="s">
        <v>273</v>
      </c>
      <c r="I44" s="29">
        <v>306.09</v>
      </c>
      <c r="J44" s="29">
        <v>1468.0243</v>
      </c>
      <c r="K44" s="20" t="s">
        <v>149</v>
      </c>
      <c r="L44" s="19" t="s">
        <v>150</v>
      </c>
      <c r="M44" s="20" t="s">
        <v>275</v>
      </c>
      <c r="N44" s="21" t="s">
        <v>276</v>
      </c>
      <c r="O44" s="21" t="s">
        <v>152</v>
      </c>
      <c r="P44" s="21"/>
      <c r="Q44" s="21"/>
      <c r="R44" s="21"/>
      <c r="S44" s="21"/>
      <c r="T44" s="21"/>
      <c r="U44" s="21" t="s">
        <v>153</v>
      </c>
      <c r="V44" s="21" t="s">
        <v>153</v>
      </c>
      <c r="W44" s="21">
        <v>0</v>
      </c>
      <c r="X44" s="17" t="s">
        <v>154</v>
      </c>
      <c r="Y44" s="17">
        <v>306.09</v>
      </c>
      <c r="Z44" s="44">
        <f t="shared" ref="Z44:Z76" si="2">I44-W44</f>
        <v>306.09</v>
      </c>
      <c r="AA44" s="45"/>
      <c r="AC44" s="48">
        <f t="shared" si="1"/>
        <v>0</v>
      </c>
    </row>
    <row r="45" s="4" customFormat="true" ht="94.5" spans="1:29">
      <c r="A45" s="17">
        <v>39</v>
      </c>
      <c r="B45" s="20" t="s">
        <v>86</v>
      </c>
      <c r="C45" s="20" t="s">
        <v>272</v>
      </c>
      <c r="D45" s="21" t="s">
        <v>203</v>
      </c>
      <c r="E45" s="20" t="s">
        <v>277</v>
      </c>
      <c r="F45" s="20" t="s">
        <v>278</v>
      </c>
      <c r="G45" s="20" t="s">
        <v>148</v>
      </c>
      <c r="H45" s="20" t="s">
        <v>277</v>
      </c>
      <c r="I45" s="29">
        <v>266.6</v>
      </c>
      <c r="J45" s="29">
        <v>2029.105616</v>
      </c>
      <c r="K45" s="20" t="s">
        <v>149</v>
      </c>
      <c r="L45" s="19" t="s">
        <v>150</v>
      </c>
      <c r="M45" s="20" t="s">
        <v>279</v>
      </c>
      <c r="N45" s="21" t="s">
        <v>276</v>
      </c>
      <c r="O45" s="21" t="s">
        <v>152</v>
      </c>
      <c r="P45" s="21"/>
      <c r="Q45" s="21"/>
      <c r="R45" s="21"/>
      <c r="S45" s="21"/>
      <c r="T45" s="21"/>
      <c r="U45" s="21" t="s">
        <v>153</v>
      </c>
      <c r="V45" s="21" t="s">
        <v>153</v>
      </c>
      <c r="W45" s="21">
        <v>40</v>
      </c>
      <c r="X45" s="17" t="s">
        <v>154</v>
      </c>
      <c r="Y45" s="17">
        <v>226.6</v>
      </c>
      <c r="Z45" s="44">
        <f t="shared" si="2"/>
        <v>226.6</v>
      </c>
      <c r="AA45" s="45"/>
      <c r="AC45" s="48">
        <f t="shared" si="1"/>
        <v>0</v>
      </c>
    </row>
    <row r="46" s="4" customFormat="true" ht="94.5" spans="1:29">
      <c r="A46" s="17">
        <v>40</v>
      </c>
      <c r="B46" s="20" t="s">
        <v>86</v>
      </c>
      <c r="C46" s="20" t="s">
        <v>272</v>
      </c>
      <c r="D46" s="21" t="s">
        <v>203</v>
      </c>
      <c r="E46" s="20" t="s">
        <v>280</v>
      </c>
      <c r="F46" s="132" t="s">
        <v>281</v>
      </c>
      <c r="G46" s="20" t="s">
        <v>148</v>
      </c>
      <c r="H46" s="20" t="s">
        <v>280</v>
      </c>
      <c r="I46" s="29">
        <v>626.46</v>
      </c>
      <c r="J46" s="29">
        <v>2918.8074</v>
      </c>
      <c r="K46" s="20" t="s">
        <v>149</v>
      </c>
      <c r="L46" s="19" t="s">
        <v>150</v>
      </c>
      <c r="M46" s="20" t="s">
        <v>282</v>
      </c>
      <c r="N46" s="21" t="s">
        <v>276</v>
      </c>
      <c r="O46" s="21" t="s">
        <v>152</v>
      </c>
      <c r="P46" s="21"/>
      <c r="Q46" s="21"/>
      <c r="R46" s="21"/>
      <c r="S46" s="21"/>
      <c r="T46" s="21"/>
      <c r="U46" s="21" t="s">
        <v>153</v>
      </c>
      <c r="V46" s="21" t="s">
        <v>153</v>
      </c>
      <c r="W46" s="21">
        <v>70</v>
      </c>
      <c r="X46" s="17" t="s">
        <v>154</v>
      </c>
      <c r="Y46" s="17">
        <v>556.46</v>
      </c>
      <c r="Z46" s="44">
        <f t="shared" si="2"/>
        <v>556.46</v>
      </c>
      <c r="AA46" s="45"/>
      <c r="AC46" s="48">
        <f t="shared" si="1"/>
        <v>0</v>
      </c>
    </row>
    <row r="47" s="4" customFormat="true" ht="94.5" spans="1:29">
      <c r="A47" s="17">
        <v>41</v>
      </c>
      <c r="B47" s="20" t="s">
        <v>86</v>
      </c>
      <c r="C47" s="20" t="s">
        <v>272</v>
      </c>
      <c r="D47" s="21" t="s">
        <v>203</v>
      </c>
      <c r="E47" s="20" t="s">
        <v>283</v>
      </c>
      <c r="F47" s="20" t="s">
        <v>284</v>
      </c>
      <c r="G47" s="20" t="s">
        <v>148</v>
      </c>
      <c r="H47" s="20" t="s">
        <v>283</v>
      </c>
      <c r="I47" s="29">
        <v>68.37</v>
      </c>
      <c r="J47" s="29">
        <v>2594.2922505</v>
      </c>
      <c r="K47" s="20" t="s">
        <v>149</v>
      </c>
      <c r="L47" s="19" t="s">
        <v>150</v>
      </c>
      <c r="M47" s="20" t="s">
        <v>282</v>
      </c>
      <c r="N47" s="21" t="s">
        <v>285</v>
      </c>
      <c r="O47" s="21" t="s">
        <v>152</v>
      </c>
      <c r="P47" s="21"/>
      <c r="Q47" s="21"/>
      <c r="R47" s="21"/>
      <c r="S47" s="21"/>
      <c r="T47" s="21"/>
      <c r="U47" s="21" t="s">
        <v>153</v>
      </c>
      <c r="V47" s="21" t="s">
        <v>153</v>
      </c>
      <c r="W47" s="21">
        <v>0</v>
      </c>
      <c r="X47" s="17" t="s">
        <v>154</v>
      </c>
      <c r="Y47" s="17">
        <v>68.37</v>
      </c>
      <c r="Z47" s="44">
        <f t="shared" si="2"/>
        <v>68.37</v>
      </c>
      <c r="AA47" s="45"/>
      <c r="AC47" s="48">
        <f t="shared" si="1"/>
        <v>0</v>
      </c>
    </row>
    <row r="48" s="4" customFormat="true" ht="94.5" spans="1:29">
      <c r="A48" s="17">
        <v>42</v>
      </c>
      <c r="B48" s="20" t="s">
        <v>86</v>
      </c>
      <c r="C48" s="20" t="s">
        <v>272</v>
      </c>
      <c r="D48" s="21" t="s">
        <v>203</v>
      </c>
      <c r="E48" s="20" t="s">
        <v>286</v>
      </c>
      <c r="F48" s="20" t="s">
        <v>287</v>
      </c>
      <c r="G48" s="20" t="s">
        <v>193</v>
      </c>
      <c r="H48" s="20" t="s">
        <v>286</v>
      </c>
      <c r="I48" s="29">
        <v>136.22</v>
      </c>
      <c r="J48" s="29">
        <v>138.344</v>
      </c>
      <c r="K48" s="20" t="s">
        <v>149</v>
      </c>
      <c r="L48" s="19" t="s">
        <v>150</v>
      </c>
      <c r="M48" s="20" t="s">
        <v>288</v>
      </c>
      <c r="N48" s="21" t="s">
        <v>289</v>
      </c>
      <c r="O48" s="21" t="s">
        <v>152</v>
      </c>
      <c r="P48" s="21"/>
      <c r="Q48" s="21"/>
      <c r="R48" s="21"/>
      <c r="S48" s="21"/>
      <c r="T48" s="21"/>
      <c r="U48" s="21" t="s">
        <v>153</v>
      </c>
      <c r="V48" s="21" t="s">
        <v>153</v>
      </c>
      <c r="W48" s="21">
        <v>0</v>
      </c>
      <c r="X48" s="17" t="s">
        <v>154</v>
      </c>
      <c r="Y48" s="17">
        <v>136.22</v>
      </c>
      <c r="Z48" s="44">
        <f t="shared" si="2"/>
        <v>136.22</v>
      </c>
      <c r="AA48" s="45"/>
      <c r="AC48" s="48">
        <f t="shared" si="1"/>
        <v>0</v>
      </c>
    </row>
    <row r="49" s="4" customFormat="true" ht="94.5" spans="1:29">
      <c r="A49" s="17">
        <v>43</v>
      </c>
      <c r="B49" s="20" t="s">
        <v>86</v>
      </c>
      <c r="C49" s="20" t="s">
        <v>272</v>
      </c>
      <c r="D49" s="21" t="s">
        <v>203</v>
      </c>
      <c r="E49" s="20" t="s">
        <v>290</v>
      </c>
      <c r="F49" s="132" t="s">
        <v>291</v>
      </c>
      <c r="G49" s="20" t="s">
        <v>292</v>
      </c>
      <c r="H49" s="20" t="s">
        <v>290</v>
      </c>
      <c r="I49" s="29">
        <v>24.38</v>
      </c>
      <c r="J49" s="29">
        <v>2072.7194444</v>
      </c>
      <c r="K49" s="20" t="s">
        <v>149</v>
      </c>
      <c r="L49" s="19" t="s">
        <v>150</v>
      </c>
      <c r="M49" s="20" t="s">
        <v>288</v>
      </c>
      <c r="N49" s="21" t="s">
        <v>276</v>
      </c>
      <c r="O49" s="21" t="s">
        <v>152</v>
      </c>
      <c r="P49" s="21"/>
      <c r="Q49" s="21"/>
      <c r="R49" s="21"/>
      <c r="S49" s="21"/>
      <c r="T49" s="21"/>
      <c r="U49" s="21" t="s">
        <v>153</v>
      </c>
      <c r="V49" s="21" t="s">
        <v>153</v>
      </c>
      <c r="W49" s="21">
        <v>0</v>
      </c>
      <c r="X49" s="17" t="s">
        <v>154</v>
      </c>
      <c r="Y49" s="17">
        <v>24.38</v>
      </c>
      <c r="Z49" s="44">
        <f t="shared" si="2"/>
        <v>24.38</v>
      </c>
      <c r="AA49" s="45"/>
      <c r="AC49" s="48">
        <f t="shared" si="1"/>
        <v>0</v>
      </c>
    </row>
    <row r="50" s="4" customFormat="true" ht="94.5" spans="1:29">
      <c r="A50" s="17">
        <v>44</v>
      </c>
      <c r="B50" s="20" t="s">
        <v>86</v>
      </c>
      <c r="C50" s="20" t="s">
        <v>272</v>
      </c>
      <c r="D50" s="21" t="s">
        <v>203</v>
      </c>
      <c r="E50" s="20" t="s">
        <v>290</v>
      </c>
      <c r="F50" s="132" t="s">
        <v>291</v>
      </c>
      <c r="G50" s="20" t="s">
        <v>292</v>
      </c>
      <c r="H50" s="20" t="s">
        <v>290</v>
      </c>
      <c r="I50" s="29">
        <v>1.95</v>
      </c>
      <c r="J50" s="29">
        <v>36.443345</v>
      </c>
      <c r="K50" s="20" t="s">
        <v>149</v>
      </c>
      <c r="L50" s="19" t="s">
        <v>150</v>
      </c>
      <c r="M50" s="20" t="s">
        <v>293</v>
      </c>
      <c r="N50" s="21" t="s">
        <v>276</v>
      </c>
      <c r="O50" s="21" t="s">
        <v>152</v>
      </c>
      <c r="P50" s="21"/>
      <c r="Q50" s="21"/>
      <c r="R50" s="21"/>
      <c r="S50" s="21"/>
      <c r="T50" s="21"/>
      <c r="U50" s="21" t="s">
        <v>153</v>
      </c>
      <c r="V50" s="21" t="s">
        <v>153</v>
      </c>
      <c r="W50" s="21">
        <v>0</v>
      </c>
      <c r="X50" s="17" t="s">
        <v>154</v>
      </c>
      <c r="Y50" s="17">
        <v>1.95</v>
      </c>
      <c r="Z50" s="44">
        <f t="shared" si="2"/>
        <v>1.95</v>
      </c>
      <c r="AA50" s="45"/>
      <c r="AC50" s="48">
        <f t="shared" si="1"/>
        <v>0</v>
      </c>
    </row>
    <row r="51" s="4" customFormat="true" ht="94.5" spans="1:29">
      <c r="A51" s="17">
        <v>45</v>
      </c>
      <c r="B51" s="20" t="s">
        <v>86</v>
      </c>
      <c r="C51" s="20" t="s">
        <v>272</v>
      </c>
      <c r="D51" s="21" t="s">
        <v>203</v>
      </c>
      <c r="E51" s="20" t="s">
        <v>280</v>
      </c>
      <c r="F51" s="132" t="s">
        <v>281</v>
      </c>
      <c r="G51" s="20" t="s">
        <v>292</v>
      </c>
      <c r="H51" s="20" t="s">
        <v>280</v>
      </c>
      <c r="I51" s="29">
        <v>369.7</v>
      </c>
      <c r="J51" s="29">
        <v>3556.3144</v>
      </c>
      <c r="K51" s="20" t="s">
        <v>149</v>
      </c>
      <c r="L51" s="19" t="s">
        <v>150</v>
      </c>
      <c r="M51" s="20" t="s">
        <v>294</v>
      </c>
      <c r="N51" s="21" t="s">
        <v>276</v>
      </c>
      <c r="O51" s="21" t="s">
        <v>152</v>
      </c>
      <c r="P51" s="21"/>
      <c r="Q51" s="21"/>
      <c r="R51" s="21"/>
      <c r="S51" s="21"/>
      <c r="T51" s="21"/>
      <c r="U51" s="21" t="s">
        <v>153</v>
      </c>
      <c r="V51" s="21" t="s">
        <v>153</v>
      </c>
      <c r="W51" s="21">
        <v>40</v>
      </c>
      <c r="X51" s="17" t="s">
        <v>154</v>
      </c>
      <c r="Y51" s="17">
        <v>329.7</v>
      </c>
      <c r="Z51" s="44">
        <f t="shared" si="2"/>
        <v>329.7</v>
      </c>
      <c r="AA51" s="45"/>
      <c r="AC51" s="48">
        <f t="shared" si="1"/>
        <v>0</v>
      </c>
    </row>
    <row r="52" s="4" customFormat="true" ht="94.5" spans="1:29">
      <c r="A52" s="17">
        <v>46</v>
      </c>
      <c r="B52" s="20" t="s">
        <v>86</v>
      </c>
      <c r="C52" s="20" t="s">
        <v>272</v>
      </c>
      <c r="D52" s="21" t="s">
        <v>203</v>
      </c>
      <c r="E52" s="20" t="s">
        <v>295</v>
      </c>
      <c r="F52" s="132" t="s">
        <v>296</v>
      </c>
      <c r="G52" s="20" t="s">
        <v>292</v>
      </c>
      <c r="H52" s="20" t="s">
        <v>295</v>
      </c>
      <c r="I52" s="29">
        <v>42.97</v>
      </c>
      <c r="J52" s="29">
        <v>42.97</v>
      </c>
      <c r="K52" s="20" t="s">
        <v>149</v>
      </c>
      <c r="L52" s="19" t="s">
        <v>150</v>
      </c>
      <c r="M52" s="20" t="s">
        <v>297</v>
      </c>
      <c r="N52" s="20" t="s">
        <v>298</v>
      </c>
      <c r="O52" s="21" t="s">
        <v>152</v>
      </c>
      <c r="P52" s="21"/>
      <c r="Q52" s="21"/>
      <c r="R52" s="21"/>
      <c r="S52" s="21"/>
      <c r="T52" s="21"/>
      <c r="U52" s="21" t="s">
        <v>153</v>
      </c>
      <c r="V52" s="21" t="s">
        <v>153</v>
      </c>
      <c r="W52" s="21">
        <v>0</v>
      </c>
      <c r="X52" s="17" t="s">
        <v>154</v>
      </c>
      <c r="Y52" s="17">
        <v>42.97</v>
      </c>
      <c r="Z52" s="44">
        <f t="shared" si="2"/>
        <v>42.97</v>
      </c>
      <c r="AA52" s="45"/>
      <c r="AC52" s="48">
        <f t="shared" si="1"/>
        <v>0</v>
      </c>
    </row>
    <row r="53" s="4" customFormat="true" ht="94.5" spans="1:29">
      <c r="A53" s="17">
        <v>47</v>
      </c>
      <c r="B53" s="20" t="s">
        <v>86</v>
      </c>
      <c r="C53" s="20" t="s">
        <v>272</v>
      </c>
      <c r="D53" s="21" t="s">
        <v>203</v>
      </c>
      <c r="E53" s="20" t="s">
        <v>299</v>
      </c>
      <c r="F53" s="20" t="s">
        <v>300</v>
      </c>
      <c r="G53" s="20" t="s">
        <v>148</v>
      </c>
      <c r="H53" s="20" t="s">
        <v>299</v>
      </c>
      <c r="I53" s="29">
        <v>931.21</v>
      </c>
      <c r="J53" s="29">
        <v>5839.589182</v>
      </c>
      <c r="K53" s="20" t="s">
        <v>149</v>
      </c>
      <c r="L53" s="19" t="s">
        <v>150</v>
      </c>
      <c r="M53" s="20" t="s">
        <v>301</v>
      </c>
      <c r="N53" s="21" t="s">
        <v>276</v>
      </c>
      <c r="O53" s="21" t="s">
        <v>152</v>
      </c>
      <c r="P53" s="21"/>
      <c r="Q53" s="21"/>
      <c r="R53" s="21"/>
      <c r="S53" s="21"/>
      <c r="T53" s="21"/>
      <c r="U53" s="21" t="s">
        <v>153</v>
      </c>
      <c r="V53" s="21" t="s">
        <v>153</v>
      </c>
      <c r="W53" s="21">
        <v>80</v>
      </c>
      <c r="X53" s="17" t="s">
        <v>154</v>
      </c>
      <c r="Y53" s="17">
        <v>851.21</v>
      </c>
      <c r="Z53" s="44">
        <f t="shared" si="2"/>
        <v>851.21</v>
      </c>
      <c r="AA53" s="45"/>
      <c r="AC53" s="48">
        <f t="shared" si="1"/>
        <v>0</v>
      </c>
    </row>
    <row r="54" s="4" customFormat="true" ht="94.5" spans="1:29">
      <c r="A54" s="17">
        <v>48</v>
      </c>
      <c r="B54" s="20" t="s">
        <v>86</v>
      </c>
      <c r="C54" s="20" t="s">
        <v>272</v>
      </c>
      <c r="D54" s="21" t="s">
        <v>203</v>
      </c>
      <c r="E54" s="20" t="s">
        <v>302</v>
      </c>
      <c r="F54" s="20" t="s">
        <v>303</v>
      </c>
      <c r="G54" s="20" t="s">
        <v>193</v>
      </c>
      <c r="H54" s="20" t="s">
        <v>302</v>
      </c>
      <c r="I54" s="29">
        <v>740.81</v>
      </c>
      <c r="J54" s="29">
        <v>5448.523212</v>
      </c>
      <c r="K54" s="20" t="s">
        <v>149</v>
      </c>
      <c r="L54" s="19" t="s">
        <v>150</v>
      </c>
      <c r="M54" s="20" t="s">
        <v>301</v>
      </c>
      <c r="N54" s="21" t="s">
        <v>276</v>
      </c>
      <c r="O54" s="21" t="s">
        <v>152</v>
      </c>
      <c r="P54" s="21"/>
      <c r="Q54" s="21"/>
      <c r="R54" s="21"/>
      <c r="S54" s="21"/>
      <c r="T54" s="21"/>
      <c r="U54" s="21" t="s">
        <v>153</v>
      </c>
      <c r="V54" s="21" t="s">
        <v>153</v>
      </c>
      <c r="W54" s="21">
        <v>200</v>
      </c>
      <c r="X54" s="17" t="s">
        <v>154</v>
      </c>
      <c r="Y54" s="17">
        <v>540.81</v>
      </c>
      <c r="Z54" s="44">
        <f t="shared" si="2"/>
        <v>540.81</v>
      </c>
      <c r="AA54" s="45"/>
      <c r="AC54" s="48">
        <f t="shared" si="1"/>
        <v>0</v>
      </c>
    </row>
    <row r="55" s="4" customFormat="true" ht="94.5" spans="1:29">
      <c r="A55" s="17">
        <v>49</v>
      </c>
      <c r="B55" s="20" t="s">
        <v>86</v>
      </c>
      <c r="C55" s="20" t="s">
        <v>272</v>
      </c>
      <c r="D55" s="21" t="s">
        <v>203</v>
      </c>
      <c r="E55" s="20" t="s">
        <v>304</v>
      </c>
      <c r="F55" s="20" t="s">
        <v>305</v>
      </c>
      <c r="G55" s="20" t="s">
        <v>292</v>
      </c>
      <c r="H55" s="20" t="s">
        <v>304</v>
      </c>
      <c r="I55" s="29">
        <v>128.7</v>
      </c>
      <c r="J55" s="29">
        <v>5774.005163</v>
      </c>
      <c r="K55" s="20" t="s">
        <v>149</v>
      </c>
      <c r="L55" s="19" t="s">
        <v>150</v>
      </c>
      <c r="M55" s="20" t="s">
        <v>301</v>
      </c>
      <c r="N55" s="21" t="s">
        <v>276</v>
      </c>
      <c r="O55" s="21" t="s">
        <v>152</v>
      </c>
      <c r="P55" s="21"/>
      <c r="Q55" s="21"/>
      <c r="R55" s="21"/>
      <c r="S55" s="21"/>
      <c r="T55" s="21"/>
      <c r="U55" s="21" t="s">
        <v>153</v>
      </c>
      <c r="V55" s="21" t="s">
        <v>153</v>
      </c>
      <c r="W55" s="21">
        <v>50</v>
      </c>
      <c r="X55" s="17" t="s">
        <v>154</v>
      </c>
      <c r="Y55" s="17">
        <v>78.7</v>
      </c>
      <c r="Z55" s="44">
        <f t="shared" si="2"/>
        <v>78.7</v>
      </c>
      <c r="AA55" s="45"/>
      <c r="AC55" s="48">
        <f t="shared" si="1"/>
        <v>0</v>
      </c>
    </row>
    <row r="56" s="4" customFormat="true" ht="94.5" spans="1:29">
      <c r="A56" s="17">
        <v>50</v>
      </c>
      <c r="B56" s="20" t="s">
        <v>86</v>
      </c>
      <c r="C56" s="20" t="s">
        <v>272</v>
      </c>
      <c r="D56" s="21" t="s">
        <v>203</v>
      </c>
      <c r="E56" s="20" t="s">
        <v>306</v>
      </c>
      <c r="F56" s="20" t="s">
        <v>307</v>
      </c>
      <c r="G56" s="20" t="s">
        <v>148</v>
      </c>
      <c r="H56" s="20" t="s">
        <v>306</v>
      </c>
      <c r="I56" s="29">
        <v>418.28</v>
      </c>
      <c r="J56" s="29">
        <v>1553.173729</v>
      </c>
      <c r="K56" s="20" t="s">
        <v>149</v>
      </c>
      <c r="L56" s="19" t="s">
        <v>150</v>
      </c>
      <c r="M56" s="20" t="s">
        <v>308</v>
      </c>
      <c r="N56" s="21" t="s">
        <v>276</v>
      </c>
      <c r="O56" s="21" t="s">
        <v>152</v>
      </c>
      <c r="P56" s="21"/>
      <c r="Q56" s="21"/>
      <c r="R56" s="21"/>
      <c r="S56" s="21"/>
      <c r="T56" s="21"/>
      <c r="U56" s="21" t="s">
        <v>153</v>
      </c>
      <c r="V56" s="21" t="s">
        <v>153</v>
      </c>
      <c r="W56" s="21">
        <v>80</v>
      </c>
      <c r="X56" s="17" t="s">
        <v>154</v>
      </c>
      <c r="Y56" s="17">
        <v>338.28</v>
      </c>
      <c r="Z56" s="44">
        <f t="shared" si="2"/>
        <v>338.28</v>
      </c>
      <c r="AA56" s="45"/>
      <c r="AC56" s="48">
        <f t="shared" si="1"/>
        <v>0</v>
      </c>
    </row>
    <row r="57" s="4" customFormat="true" ht="94.5" spans="1:29">
      <c r="A57" s="17">
        <v>51</v>
      </c>
      <c r="B57" s="20" t="s">
        <v>86</v>
      </c>
      <c r="C57" s="20" t="s">
        <v>272</v>
      </c>
      <c r="D57" s="21" t="s">
        <v>203</v>
      </c>
      <c r="E57" s="20" t="s">
        <v>283</v>
      </c>
      <c r="F57" s="20" t="s">
        <v>284</v>
      </c>
      <c r="G57" s="20" t="s">
        <v>148</v>
      </c>
      <c r="H57" s="20" t="s">
        <v>283</v>
      </c>
      <c r="I57" s="29">
        <v>19.6</v>
      </c>
      <c r="J57" s="29">
        <v>1628.04570225</v>
      </c>
      <c r="K57" s="20" t="s">
        <v>149</v>
      </c>
      <c r="L57" s="19" t="s">
        <v>150</v>
      </c>
      <c r="M57" s="20" t="s">
        <v>309</v>
      </c>
      <c r="N57" s="21" t="s">
        <v>310</v>
      </c>
      <c r="O57" s="21" t="s">
        <v>152</v>
      </c>
      <c r="P57" s="21"/>
      <c r="Q57" s="21"/>
      <c r="R57" s="21"/>
      <c r="S57" s="21"/>
      <c r="T57" s="21"/>
      <c r="U57" s="21" t="s">
        <v>153</v>
      </c>
      <c r="V57" s="21" t="s">
        <v>153</v>
      </c>
      <c r="W57" s="21">
        <v>0</v>
      </c>
      <c r="X57" s="17" t="s">
        <v>154</v>
      </c>
      <c r="Y57" s="17">
        <v>19.6</v>
      </c>
      <c r="Z57" s="44">
        <f t="shared" si="2"/>
        <v>19.6</v>
      </c>
      <c r="AA57" s="45"/>
      <c r="AC57" s="48">
        <f t="shared" si="1"/>
        <v>0</v>
      </c>
    </row>
    <row r="58" s="4" customFormat="true" ht="94.5" spans="1:29">
      <c r="A58" s="17">
        <v>52</v>
      </c>
      <c r="B58" s="20" t="s">
        <v>86</v>
      </c>
      <c r="C58" s="20" t="s">
        <v>272</v>
      </c>
      <c r="D58" s="21" t="s">
        <v>203</v>
      </c>
      <c r="E58" s="20" t="s">
        <v>311</v>
      </c>
      <c r="F58" s="20" t="s">
        <v>312</v>
      </c>
      <c r="G58" s="20" t="s">
        <v>148</v>
      </c>
      <c r="H58" s="20" t="s">
        <v>311</v>
      </c>
      <c r="I58" s="29">
        <v>988.1</v>
      </c>
      <c r="J58" s="29">
        <v>988.1</v>
      </c>
      <c r="K58" s="20" t="s">
        <v>149</v>
      </c>
      <c r="L58" s="19" t="s">
        <v>150</v>
      </c>
      <c r="M58" s="20" t="s">
        <v>313</v>
      </c>
      <c r="N58" s="21" t="s">
        <v>276</v>
      </c>
      <c r="O58" s="21" t="s">
        <v>152</v>
      </c>
      <c r="P58" s="21"/>
      <c r="Q58" s="21"/>
      <c r="R58" s="21"/>
      <c r="S58" s="21"/>
      <c r="T58" s="21"/>
      <c r="U58" s="21" t="s">
        <v>153</v>
      </c>
      <c r="V58" s="21" t="s">
        <v>153</v>
      </c>
      <c r="W58" s="21">
        <v>49.92</v>
      </c>
      <c r="X58" s="17" t="s">
        <v>154</v>
      </c>
      <c r="Y58" s="17">
        <v>938.18</v>
      </c>
      <c r="Z58" s="44">
        <f t="shared" si="2"/>
        <v>938.18</v>
      </c>
      <c r="AA58" s="45"/>
      <c r="AC58" s="48">
        <f t="shared" si="1"/>
        <v>0</v>
      </c>
    </row>
    <row r="59" s="4" customFormat="true" ht="94.5" spans="1:29">
      <c r="A59" s="17">
        <v>53</v>
      </c>
      <c r="B59" s="20" t="s">
        <v>86</v>
      </c>
      <c r="C59" s="20" t="s">
        <v>272</v>
      </c>
      <c r="D59" s="21" t="s">
        <v>203</v>
      </c>
      <c r="E59" s="20" t="s">
        <v>314</v>
      </c>
      <c r="F59" s="20" t="s">
        <v>315</v>
      </c>
      <c r="G59" s="20" t="s">
        <v>148</v>
      </c>
      <c r="H59" s="20" t="s">
        <v>314</v>
      </c>
      <c r="I59" s="29">
        <v>1.53</v>
      </c>
      <c r="J59" s="29">
        <v>2541.85805655</v>
      </c>
      <c r="K59" s="20" t="s">
        <v>149</v>
      </c>
      <c r="L59" s="19" t="s">
        <v>150</v>
      </c>
      <c r="M59" s="20" t="s">
        <v>313</v>
      </c>
      <c r="N59" s="21" t="s">
        <v>276</v>
      </c>
      <c r="O59" s="21" t="s">
        <v>152</v>
      </c>
      <c r="P59" s="21"/>
      <c r="Q59" s="21"/>
      <c r="R59" s="21"/>
      <c r="S59" s="21"/>
      <c r="T59" s="21"/>
      <c r="U59" s="21" t="s">
        <v>153</v>
      </c>
      <c r="V59" s="21" t="s">
        <v>153</v>
      </c>
      <c r="W59" s="21">
        <v>0</v>
      </c>
      <c r="X59" s="17" t="s">
        <v>154</v>
      </c>
      <c r="Y59" s="17">
        <v>1.53</v>
      </c>
      <c r="Z59" s="44">
        <f t="shared" si="2"/>
        <v>1.53</v>
      </c>
      <c r="AA59" s="45"/>
      <c r="AC59" s="48">
        <f t="shared" si="1"/>
        <v>0</v>
      </c>
    </row>
    <row r="60" s="4" customFormat="true" ht="94.5" spans="1:29">
      <c r="A60" s="17">
        <v>54</v>
      </c>
      <c r="B60" s="20" t="s">
        <v>86</v>
      </c>
      <c r="C60" s="20" t="s">
        <v>272</v>
      </c>
      <c r="D60" s="21" t="s">
        <v>203</v>
      </c>
      <c r="E60" s="20" t="s">
        <v>316</v>
      </c>
      <c r="F60" s="20" t="s">
        <v>317</v>
      </c>
      <c r="G60" s="20" t="s">
        <v>148</v>
      </c>
      <c r="H60" s="20" t="s">
        <v>318</v>
      </c>
      <c r="I60" s="29">
        <v>6.43</v>
      </c>
      <c r="J60" s="29">
        <v>27.988774</v>
      </c>
      <c r="K60" s="20" t="s">
        <v>149</v>
      </c>
      <c r="L60" s="19" t="s">
        <v>150</v>
      </c>
      <c r="M60" s="20" t="s">
        <v>319</v>
      </c>
      <c r="N60" s="21" t="s">
        <v>276</v>
      </c>
      <c r="O60" s="21" t="s">
        <v>152</v>
      </c>
      <c r="P60" s="21"/>
      <c r="Q60" s="21"/>
      <c r="R60" s="21"/>
      <c r="S60" s="21"/>
      <c r="T60" s="21"/>
      <c r="U60" s="21" t="s">
        <v>153</v>
      </c>
      <c r="V60" s="21" t="s">
        <v>153</v>
      </c>
      <c r="W60" s="21">
        <v>0</v>
      </c>
      <c r="X60" s="17" t="s">
        <v>154</v>
      </c>
      <c r="Y60" s="17">
        <v>6.43</v>
      </c>
      <c r="Z60" s="44">
        <f t="shared" si="2"/>
        <v>6.43</v>
      </c>
      <c r="AA60" s="45"/>
      <c r="AC60" s="48">
        <f t="shared" si="1"/>
        <v>0</v>
      </c>
    </row>
    <row r="61" s="4" customFormat="true" ht="94.5" spans="1:29">
      <c r="A61" s="17">
        <v>55</v>
      </c>
      <c r="B61" s="20" t="s">
        <v>86</v>
      </c>
      <c r="C61" s="20" t="s">
        <v>272</v>
      </c>
      <c r="D61" s="21" t="s">
        <v>203</v>
      </c>
      <c r="E61" s="20" t="s">
        <v>320</v>
      </c>
      <c r="F61" s="20" t="s">
        <v>321</v>
      </c>
      <c r="G61" s="20" t="s">
        <v>148</v>
      </c>
      <c r="H61" s="20" t="s">
        <v>320</v>
      </c>
      <c r="I61" s="29">
        <v>92.66</v>
      </c>
      <c r="J61" s="29">
        <v>5566.41047085</v>
      </c>
      <c r="K61" s="20" t="s">
        <v>149</v>
      </c>
      <c r="L61" s="19" t="s">
        <v>150</v>
      </c>
      <c r="M61" s="20" t="s">
        <v>322</v>
      </c>
      <c r="N61" s="21" t="s">
        <v>276</v>
      </c>
      <c r="O61" s="21" t="s">
        <v>152</v>
      </c>
      <c r="P61" s="21"/>
      <c r="Q61" s="21"/>
      <c r="R61" s="21"/>
      <c r="S61" s="21"/>
      <c r="T61" s="21"/>
      <c r="U61" s="21" t="s">
        <v>153</v>
      </c>
      <c r="V61" s="21" t="s">
        <v>153</v>
      </c>
      <c r="W61" s="21">
        <v>0</v>
      </c>
      <c r="X61" s="17" t="s">
        <v>154</v>
      </c>
      <c r="Y61" s="17">
        <v>92.66</v>
      </c>
      <c r="Z61" s="44">
        <f t="shared" si="2"/>
        <v>92.66</v>
      </c>
      <c r="AA61" s="45"/>
      <c r="AB61" s="48"/>
      <c r="AC61" s="48">
        <f t="shared" si="1"/>
        <v>0</v>
      </c>
    </row>
    <row r="62" s="4" customFormat="true" ht="94.5" spans="1:29">
      <c r="A62" s="17">
        <v>56</v>
      </c>
      <c r="B62" s="20" t="s">
        <v>86</v>
      </c>
      <c r="C62" s="20" t="s">
        <v>272</v>
      </c>
      <c r="D62" s="21" t="s">
        <v>203</v>
      </c>
      <c r="E62" s="20" t="s">
        <v>323</v>
      </c>
      <c r="F62" s="20" t="s">
        <v>324</v>
      </c>
      <c r="G62" s="20" t="s">
        <v>148</v>
      </c>
      <c r="H62" s="20" t="s">
        <v>323</v>
      </c>
      <c r="I62" s="29">
        <v>102.69</v>
      </c>
      <c r="J62" s="29">
        <v>102.69</v>
      </c>
      <c r="K62" s="20" t="s">
        <v>149</v>
      </c>
      <c r="L62" s="19" t="s">
        <v>150</v>
      </c>
      <c r="M62" s="20" t="s">
        <v>325</v>
      </c>
      <c r="N62" s="21" t="s">
        <v>276</v>
      </c>
      <c r="O62" s="21" t="s">
        <v>152</v>
      </c>
      <c r="P62" s="21"/>
      <c r="Q62" s="21"/>
      <c r="R62" s="21"/>
      <c r="S62" s="21"/>
      <c r="T62" s="21"/>
      <c r="U62" s="21" t="s">
        <v>153</v>
      </c>
      <c r="V62" s="21" t="s">
        <v>153</v>
      </c>
      <c r="W62" s="21">
        <v>0</v>
      </c>
      <c r="X62" s="17" t="s">
        <v>154</v>
      </c>
      <c r="Y62" s="17">
        <v>102.69</v>
      </c>
      <c r="Z62" s="44">
        <f t="shared" si="2"/>
        <v>102.69</v>
      </c>
      <c r="AA62" s="45"/>
      <c r="AC62" s="48">
        <f t="shared" si="1"/>
        <v>0</v>
      </c>
    </row>
    <row r="63" s="4" customFormat="true" ht="94.5" spans="1:29">
      <c r="A63" s="17">
        <v>57</v>
      </c>
      <c r="B63" s="20" t="s">
        <v>86</v>
      </c>
      <c r="C63" s="20" t="s">
        <v>272</v>
      </c>
      <c r="D63" s="21" t="s">
        <v>203</v>
      </c>
      <c r="E63" s="20" t="s">
        <v>323</v>
      </c>
      <c r="F63" s="20" t="s">
        <v>324</v>
      </c>
      <c r="G63" s="20" t="s">
        <v>148</v>
      </c>
      <c r="H63" s="20" t="s">
        <v>323</v>
      </c>
      <c r="I63" s="29">
        <v>72.53</v>
      </c>
      <c r="J63" s="29">
        <v>72.53</v>
      </c>
      <c r="K63" s="20" t="s">
        <v>149</v>
      </c>
      <c r="L63" s="19" t="s">
        <v>150</v>
      </c>
      <c r="M63" s="20" t="s">
        <v>326</v>
      </c>
      <c r="N63" s="21" t="s">
        <v>276</v>
      </c>
      <c r="O63" s="21" t="s">
        <v>152</v>
      </c>
      <c r="P63" s="21"/>
      <c r="Q63" s="21"/>
      <c r="R63" s="21"/>
      <c r="S63" s="21"/>
      <c r="T63" s="21"/>
      <c r="U63" s="21" t="s">
        <v>153</v>
      </c>
      <c r="V63" s="21" t="s">
        <v>153</v>
      </c>
      <c r="W63" s="21">
        <v>0</v>
      </c>
      <c r="X63" s="17" t="s">
        <v>154</v>
      </c>
      <c r="Y63" s="17">
        <v>72.53</v>
      </c>
      <c r="Z63" s="44">
        <f t="shared" si="2"/>
        <v>72.53</v>
      </c>
      <c r="AA63" s="45"/>
      <c r="AC63" s="48">
        <f t="shared" si="1"/>
        <v>0</v>
      </c>
    </row>
    <row r="64" s="4" customFormat="true" ht="94.5" spans="1:29">
      <c r="A64" s="17">
        <v>58</v>
      </c>
      <c r="B64" s="20" t="s">
        <v>86</v>
      </c>
      <c r="C64" s="20" t="s">
        <v>272</v>
      </c>
      <c r="D64" s="21" t="s">
        <v>203</v>
      </c>
      <c r="E64" s="20" t="s">
        <v>323</v>
      </c>
      <c r="F64" s="20" t="s">
        <v>324</v>
      </c>
      <c r="G64" s="20" t="s">
        <v>148</v>
      </c>
      <c r="H64" s="20" t="s">
        <v>323</v>
      </c>
      <c r="I64" s="29">
        <v>42.46</v>
      </c>
      <c r="J64" s="29">
        <v>42.46</v>
      </c>
      <c r="K64" s="20" t="s">
        <v>149</v>
      </c>
      <c r="L64" s="19" t="s">
        <v>150</v>
      </c>
      <c r="M64" s="20" t="s">
        <v>327</v>
      </c>
      <c r="N64" s="21" t="s">
        <v>276</v>
      </c>
      <c r="O64" s="21" t="s">
        <v>152</v>
      </c>
      <c r="P64" s="21"/>
      <c r="Q64" s="21"/>
      <c r="R64" s="21"/>
      <c r="S64" s="21"/>
      <c r="T64" s="21"/>
      <c r="U64" s="21" t="s">
        <v>153</v>
      </c>
      <c r="V64" s="21" t="s">
        <v>153</v>
      </c>
      <c r="W64" s="21">
        <v>0</v>
      </c>
      <c r="X64" s="17" t="s">
        <v>154</v>
      </c>
      <c r="Y64" s="17">
        <v>42.46</v>
      </c>
      <c r="Z64" s="44">
        <f t="shared" si="2"/>
        <v>42.46</v>
      </c>
      <c r="AA64" s="45"/>
      <c r="AC64" s="48">
        <f t="shared" si="1"/>
        <v>0</v>
      </c>
    </row>
    <row r="65" s="4" customFormat="true" ht="94.5" spans="1:29">
      <c r="A65" s="17">
        <v>59</v>
      </c>
      <c r="B65" s="20" t="s">
        <v>86</v>
      </c>
      <c r="C65" s="20" t="s">
        <v>272</v>
      </c>
      <c r="D65" s="21" t="s">
        <v>203</v>
      </c>
      <c r="E65" s="20" t="s">
        <v>328</v>
      </c>
      <c r="F65" s="20" t="s">
        <v>324</v>
      </c>
      <c r="G65" s="20" t="s">
        <v>148</v>
      </c>
      <c r="H65" s="20" t="s">
        <v>328</v>
      </c>
      <c r="I65" s="29">
        <v>19.03</v>
      </c>
      <c r="J65" s="29">
        <v>38.05</v>
      </c>
      <c r="K65" s="20" t="s">
        <v>149</v>
      </c>
      <c r="L65" s="19" t="s">
        <v>150</v>
      </c>
      <c r="M65" s="20" t="s">
        <v>329</v>
      </c>
      <c r="N65" s="21" t="s">
        <v>276</v>
      </c>
      <c r="O65" s="21" t="s">
        <v>152</v>
      </c>
      <c r="P65" s="21"/>
      <c r="Q65" s="21"/>
      <c r="R65" s="21"/>
      <c r="S65" s="21"/>
      <c r="T65" s="21"/>
      <c r="U65" s="21" t="s">
        <v>153</v>
      </c>
      <c r="V65" s="21" t="s">
        <v>153</v>
      </c>
      <c r="W65" s="21">
        <v>0</v>
      </c>
      <c r="X65" s="17" t="s">
        <v>154</v>
      </c>
      <c r="Y65" s="17">
        <v>19.03</v>
      </c>
      <c r="Z65" s="44">
        <f t="shared" si="2"/>
        <v>19.03</v>
      </c>
      <c r="AA65" s="45"/>
      <c r="AC65" s="48">
        <f t="shared" si="1"/>
        <v>0</v>
      </c>
    </row>
    <row r="66" s="4" customFormat="true" ht="94.5" spans="1:29">
      <c r="A66" s="17">
        <v>60</v>
      </c>
      <c r="B66" s="20" t="s">
        <v>86</v>
      </c>
      <c r="C66" s="20" t="s">
        <v>272</v>
      </c>
      <c r="D66" s="21" t="s">
        <v>203</v>
      </c>
      <c r="E66" s="20" t="s">
        <v>330</v>
      </c>
      <c r="F66" s="20" t="s">
        <v>331</v>
      </c>
      <c r="G66" s="20" t="s">
        <v>148</v>
      </c>
      <c r="H66" s="20" t="s">
        <v>330</v>
      </c>
      <c r="I66" s="29">
        <v>55.18</v>
      </c>
      <c r="J66" s="29">
        <v>88.13</v>
      </c>
      <c r="K66" s="20" t="s">
        <v>149</v>
      </c>
      <c r="L66" s="19" t="s">
        <v>150</v>
      </c>
      <c r="M66" s="20" t="s">
        <v>332</v>
      </c>
      <c r="N66" s="21" t="s">
        <v>276</v>
      </c>
      <c r="O66" s="21" t="s">
        <v>152</v>
      </c>
      <c r="P66" s="21"/>
      <c r="Q66" s="21"/>
      <c r="R66" s="21"/>
      <c r="S66" s="21"/>
      <c r="T66" s="21"/>
      <c r="U66" s="21" t="s">
        <v>153</v>
      </c>
      <c r="V66" s="21" t="s">
        <v>153</v>
      </c>
      <c r="W66" s="21">
        <v>0</v>
      </c>
      <c r="X66" s="17" t="s">
        <v>154</v>
      </c>
      <c r="Y66" s="17">
        <v>55.18</v>
      </c>
      <c r="Z66" s="44">
        <f t="shared" si="2"/>
        <v>55.18</v>
      </c>
      <c r="AA66" s="45"/>
      <c r="AB66" s="48"/>
      <c r="AC66" s="48">
        <f t="shared" si="1"/>
        <v>0</v>
      </c>
    </row>
    <row r="67" s="4" customFormat="true" ht="94.5" spans="1:29">
      <c r="A67" s="17">
        <v>61</v>
      </c>
      <c r="B67" s="20" t="s">
        <v>86</v>
      </c>
      <c r="C67" s="20" t="s">
        <v>272</v>
      </c>
      <c r="D67" s="21" t="s">
        <v>203</v>
      </c>
      <c r="E67" s="20" t="s">
        <v>333</v>
      </c>
      <c r="F67" s="20" t="s">
        <v>334</v>
      </c>
      <c r="G67" s="20" t="s">
        <v>148</v>
      </c>
      <c r="H67" s="20" t="s">
        <v>333</v>
      </c>
      <c r="I67" s="29">
        <v>18.6</v>
      </c>
      <c r="J67" s="29">
        <v>88.6</v>
      </c>
      <c r="K67" s="20" t="s">
        <v>149</v>
      </c>
      <c r="L67" s="19" t="s">
        <v>150</v>
      </c>
      <c r="M67" s="20" t="s">
        <v>335</v>
      </c>
      <c r="N67" s="21" t="s">
        <v>276</v>
      </c>
      <c r="O67" s="21" t="s">
        <v>152</v>
      </c>
      <c r="P67" s="21"/>
      <c r="Q67" s="21"/>
      <c r="R67" s="21"/>
      <c r="S67" s="21"/>
      <c r="T67" s="21"/>
      <c r="U67" s="21" t="s">
        <v>153</v>
      </c>
      <c r="V67" s="21" t="s">
        <v>153</v>
      </c>
      <c r="W67" s="21">
        <v>10.92</v>
      </c>
      <c r="X67" s="17" t="s">
        <v>154</v>
      </c>
      <c r="Y67" s="17">
        <v>7.68</v>
      </c>
      <c r="Z67" s="44">
        <f t="shared" si="2"/>
        <v>7.68</v>
      </c>
      <c r="AA67" s="45"/>
      <c r="AC67" s="48">
        <f t="shared" si="1"/>
        <v>0</v>
      </c>
    </row>
    <row r="68" s="4" customFormat="true" ht="94.5" spans="1:29">
      <c r="A68" s="17">
        <v>62</v>
      </c>
      <c r="B68" s="20" t="s">
        <v>86</v>
      </c>
      <c r="C68" s="20" t="s">
        <v>272</v>
      </c>
      <c r="D68" s="21" t="s">
        <v>203</v>
      </c>
      <c r="E68" s="20" t="s">
        <v>336</v>
      </c>
      <c r="F68" s="20" t="s">
        <v>337</v>
      </c>
      <c r="G68" s="20" t="s">
        <v>193</v>
      </c>
      <c r="H68" s="20" t="s">
        <v>336</v>
      </c>
      <c r="I68" s="52">
        <v>52.72</v>
      </c>
      <c r="J68" s="29">
        <v>109.75</v>
      </c>
      <c r="K68" s="20" t="s">
        <v>149</v>
      </c>
      <c r="L68" s="19" t="s">
        <v>150</v>
      </c>
      <c r="M68" s="20" t="s">
        <v>338</v>
      </c>
      <c r="N68" s="21" t="s">
        <v>276</v>
      </c>
      <c r="O68" s="21" t="s">
        <v>152</v>
      </c>
      <c r="P68" s="21"/>
      <c r="Q68" s="21"/>
      <c r="R68" s="21"/>
      <c r="S68" s="21"/>
      <c r="T68" s="21"/>
      <c r="U68" s="21" t="s">
        <v>153</v>
      </c>
      <c r="V68" s="21" t="s">
        <v>153</v>
      </c>
      <c r="W68" s="21">
        <v>0</v>
      </c>
      <c r="X68" s="17" t="s">
        <v>154</v>
      </c>
      <c r="Y68" s="17">
        <v>52.72</v>
      </c>
      <c r="Z68" s="44">
        <f t="shared" si="2"/>
        <v>52.72</v>
      </c>
      <c r="AA68" s="45"/>
      <c r="AC68" s="48">
        <f t="shared" si="1"/>
        <v>0</v>
      </c>
    </row>
    <row r="69" s="4" customFormat="true" ht="94.5" spans="1:29">
      <c r="A69" s="17">
        <v>63</v>
      </c>
      <c r="B69" s="20" t="s">
        <v>86</v>
      </c>
      <c r="C69" s="20" t="s">
        <v>272</v>
      </c>
      <c r="D69" s="21" t="s">
        <v>203</v>
      </c>
      <c r="E69" s="20" t="s">
        <v>336</v>
      </c>
      <c r="F69" s="20" t="s">
        <v>337</v>
      </c>
      <c r="G69" s="20" t="s">
        <v>193</v>
      </c>
      <c r="H69" s="20" t="s">
        <v>336</v>
      </c>
      <c r="I69" s="52">
        <v>32.95</v>
      </c>
      <c r="J69" s="29">
        <v>32.95</v>
      </c>
      <c r="K69" s="20" t="s">
        <v>149</v>
      </c>
      <c r="L69" s="19" t="s">
        <v>150</v>
      </c>
      <c r="M69" s="20" t="s">
        <v>339</v>
      </c>
      <c r="N69" s="21" t="s">
        <v>276</v>
      </c>
      <c r="O69" s="21" t="s">
        <v>152</v>
      </c>
      <c r="P69" s="21"/>
      <c r="Q69" s="21"/>
      <c r="R69" s="21"/>
      <c r="S69" s="21"/>
      <c r="T69" s="21"/>
      <c r="U69" s="21" t="s">
        <v>153</v>
      </c>
      <c r="V69" s="21" t="s">
        <v>153</v>
      </c>
      <c r="W69" s="21">
        <v>0</v>
      </c>
      <c r="X69" s="17" t="s">
        <v>154</v>
      </c>
      <c r="Y69" s="17">
        <v>32.95</v>
      </c>
      <c r="Z69" s="44">
        <f t="shared" si="2"/>
        <v>32.95</v>
      </c>
      <c r="AA69" s="45"/>
      <c r="AC69" s="48">
        <f t="shared" si="1"/>
        <v>0</v>
      </c>
    </row>
    <row r="70" s="4" customFormat="true" ht="94.5" spans="1:29">
      <c r="A70" s="17">
        <v>64</v>
      </c>
      <c r="B70" s="20" t="s">
        <v>86</v>
      </c>
      <c r="C70" s="20" t="s">
        <v>272</v>
      </c>
      <c r="D70" s="21" t="s">
        <v>203</v>
      </c>
      <c r="E70" s="20" t="s">
        <v>336</v>
      </c>
      <c r="F70" s="20" t="s">
        <v>337</v>
      </c>
      <c r="G70" s="20" t="s">
        <v>193</v>
      </c>
      <c r="H70" s="20" t="s">
        <v>336</v>
      </c>
      <c r="I70" s="52">
        <v>4.17</v>
      </c>
      <c r="J70" s="29">
        <v>4.17</v>
      </c>
      <c r="K70" s="20" t="s">
        <v>149</v>
      </c>
      <c r="L70" s="19" t="s">
        <v>150</v>
      </c>
      <c r="M70" s="20" t="s">
        <v>340</v>
      </c>
      <c r="N70" s="21" t="s">
        <v>276</v>
      </c>
      <c r="O70" s="21" t="s">
        <v>152</v>
      </c>
      <c r="P70" s="21"/>
      <c r="Q70" s="21"/>
      <c r="R70" s="21"/>
      <c r="S70" s="21"/>
      <c r="T70" s="21"/>
      <c r="U70" s="21" t="s">
        <v>153</v>
      </c>
      <c r="V70" s="21" t="s">
        <v>153</v>
      </c>
      <c r="W70" s="21">
        <v>0</v>
      </c>
      <c r="X70" s="17" t="s">
        <v>154</v>
      </c>
      <c r="Y70" s="17">
        <v>4.17</v>
      </c>
      <c r="Z70" s="44">
        <f t="shared" si="2"/>
        <v>4.17</v>
      </c>
      <c r="AA70" s="45"/>
      <c r="AC70" s="48">
        <f t="shared" si="1"/>
        <v>0</v>
      </c>
    </row>
    <row r="71" s="4" customFormat="true" ht="94.5" spans="1:29">
      <c r="A71" s="17">
        <v>65</v>
      </c>
      <c r="B71" s="20" t="s">
        <v>86</v>
      </c>
      <c r="C71" s="20" t="s">
        <v>272</v>
      </c>
      <c r="D71" s="21" t="s">
        <v>203</v>
      </c>
      <c r="E71" s="20" t="s">
        <v>336</v>
      </c>
      <c r="F71" s="20" t="s">
        <v>337</v>
      </c>
      <c r="G71" s="20" t="s">
        <v>193</v>
      </c>
      <c r="H71" s="20" t="s">
        <v>336</v>
      </c>
      <c r="I71" s="52">
        <v>16.92</v>
      </c>
      <c r="J71" s="29">
        <v>16.92</v>
      </c>
      <c r="K71" s="20" t="s">
        <v>149</v>
      </c>
      <c r="L71" s="19" t="s">
        <v>150</v>
      </c>
      <c r="M71" s="20" t="s">
        <v>341</v>
      </c>
      <c r="N71" s="21" t="s">
        <v>276</v>
      </c>
      <c r="O71" s="21" t="s">
        <v>152</v>
      </c>
      <c r="P71" s="21"/>
      <c r="Q71" s="21"/>
      <c r="R71" s="21"/>
      <c r="S71" s="21"/>
      <c r="T71" s="21"/>
      <c r="U71" s="21" t="s">
        <v>153</v>
      </c>
      <c r="V71" s="21" t="s">
        <v>153</v>
      </c>
      <c r="W71" s="21">
        <v>0</v>
      </c>
      <c r="X71" s="17" t="s">
        <v>154</v>
      </c>
      <c r="Y71" s="17">
        <v>16.92</v>
      </c>
      <c r="Z71" s="44">
        <f t="shared" si="2"/>
        <v>16.92</v>
      </c>
      <c r="AA71" s="45"/>
      <c r="AC71" s="48">
        <f t="shared" ref="AC71:AC134" si="3">I71-W71-Z71</f>
        <v>0</v>
      </c>
    </row>
    <row r="72" s="4" customFormat="true" ht="94.5" spans="1:29">
      <c r="A72" s="17">
        <v>66</v>
      </c>
      <c r="B72" s="20" t="s">
        <v>86</v>
      </c>
      <c r="C72" s="20" t="s">
        <v>272</v>
      </c>
      <c r="D72" s="21" t="s">
        <v>203</v>
      </c>
      <c r="E72" s="20" t="s">
        <v>336</v>
      </c>
      <c r="F72" s="20" t="s">
        <v>337</v>
      </c>
      <c r="G72" s="20" t="s">
        <v>193</v>
      </c>
      <c r="H72" s="20" t="s">
        <v>336</v>
      </c>
      <c r="I72" s="52">
        <v>17.79</v>
      </c>
      <c r="J72" s="29">
        <v>17.79</v>
      </c>
      <c r="K72" s="20" t="s">
        <v>149</v>
      </c>
      <c r="L72" s="19" t="s">
        <v>150</v>
      </c>
      <c r="M72" s="20" t="s">
        <v>342</v>
      </c>
      <c r="N72" s="21" t="s">
        <v>276</v>
      </c>
      <c r="O72" s="21" t="s">
        <v>152</v>
      </c>
      <c r="P72" s="21"/>
      <c r="Q72" s="21"/>
      <c r="R72" s="21"/>
      <c r="S72" s="21"/>
      <c r="T72" s="21"/>
      <c r="U72" s="21" t="s">
        <v>153</v>
      </c>
      <c r="V72" s="21" t="s">
        <v>153</v>
      </c>
      <c r="W72" s="21">
        <v>0</v>
      </c>
      <c r="X72" s="17" t="s">
        <v>154</v>
      </c>
      <c r="Y72" s="17">
        <v>17.79</v>
      </c>
      <c r="Z72" s="44">
        <f t="shared" si="2"/>
        <v>17.79</v>
      </c>
      <c r="AA72" s="45"/>
      <c r="AC72" s="48">
        <f t="shared" si="3"/>
        <v>0</v>
      </c>
    </row>
    <row r="73" s="4" customFormat="true" ht="94.5" spans="1:29">
      <c r="A73" s="17">
        <v>67</v>
      </c>
      <c r="B73" s="20" t="s">
        <v>86</v>
      </c>
      <c r="C73" s="20" t="s">
        <v>272</v>
      </c>
      <c r="D73" s="21" t="s">
        <v>203</v>
      </c>
      <c r="E73" s="20" t="s">
        <v>343</v>
      </c>
      <c r="F73" s="20" t="s">
        <v>344</v>
      </c>
      <c r="G73" s="20" t="s">
        <v>148</v>
      </c>
      <c r="H73" s="20" t="s">
        <v>343</v>
      </c>
      <c r="I73" s="52">
        <v>19.84</v>
      </c>
      <c r="J73" s="29">
        <v>19.84</v>
      </c>
      <c r="K73" s="20" t="s">
        <v>149</v>
      </c>
      <c r="L73" s="19" t="s">
        <v>150</v>
      </c>
      <c r="M73" s="20" t="s">
        <v>345</v>
      </c>
      <c r="N73" s="21" t="s">
        <v>346</v>
      </c>
      <c r="O73" s="21" t="s">
        <v>152</v>
      </c>
      <c r="P73" s="21"/>
      <c r="Q73" s="21"/>
      <c r="R73" s="21"/>
      <c r="S73" s="21"/>
      <c r="T73" s="21"/>
      <c r="U73" s="21" t="s">
        <v>153</v>
      </c>
      <c r="V73" s="21" t="s">
        <v>153</v>
      </c>
      <c r="W73" s="21">
        <v>0</v>
      </c>
      <c r="X73" s="17" t="s">
        <v>154</v>
      </c>
      <c r="Y73" s="17">
        <v>19.84</v>
      </c>
      <c r="Z73" s="44">
        <f t="shared" si="2"/>
        <v>19.84</v>
      </c>
      <c r="AA73" s="45"/>
      <c r="AC73" s="48">
        <f t="shared" si="3"/>
        <v>0</v>
      </c>
    </row>
    <row r="74" s="4" customFormat="true" ht="94.5" spans="1:29">
      <c r="A74" s="17">
        <v>68</v>
      </c>
      <c r="B74" s="20" t="s">
        <v>86</v>
      </c>
      <c r="C74" s="20" t="s">
        <v>272</v>
      </c>
      <c r="D74" s="21" t="s">
        <v>203</v>
      </c>
      <c r="E74" s="20" t="s">
        <v>347</v>
      </c>
      <c r="F74" s="20" t="s">
        <v>348</v>
      </c>
      <c r="G74" s="20" t="s">
        <v>148</v>
      </c>
      <c r="H74" s="20" t="s">
        <v>347</v>
      </c>
      <c r="I74" s="52">
        <v>259.9</v>
      </c>
      <c r="J74" s="29">
        <v>1605.1</v>
      </c>
      <c r="K74" s="20" t="s">
        <v>149</v>
      </c>
      <c r="L74" s="19" t="s">
        <v>150</v>
      </c>
      <c r="M74" s="20" t="s">
        <v>349</v>
      </c>
      <c r="N74" s="21" t="s">
        <v>276</v>
      </c>
      <c r="O74" s="21" t="s">
        <v>152</v>
      </c>
      <c r="P74" s="21"/>
      <c r="Q74" s="21"/>
      <c r="R74" s="21"/>
      <c r="S74" s="21"/>
      <c r="T74" s="21"/>
      <c r="U74" s="21" t="s">
        <v>153</v>
      </c>
      <c r="V74" s="21" t="s">
        <v>153</v>
      </c>
      <c r="W74" s="21">
        <v>0</v>
      </c>
      <c r="X74" s="17" t="s">
        <v>154</v>
      </c>
      <c r="Y74" s="17">
        <v>259.9</v>
      </c>
      <c r="Z74" s="44">
        <f t="shared" si="2"/>
        <v>259.9</v>
      </c>
      <c r="AA74" s="45"/>
      <c r="AC74" s="48">
        <f t="shared" si="3"/>
        <v>0</v>
      </c>
    </row>
    <row r="75" s="4" customFormat="true" ht="94.5" spans="1:29">
      <c r="A75" s="17">
        <v>69</v>
      </c>
      <c r="B75" s="20" t="s">
        <v>86</v>
      </c>
      <c r="C75" s="20" t="s">
        <v>272</v>
      </c>
      <c r="D75" s="21" t="s">
        <v>203</v>
      </c>
      <c r="E75" s="21" t="s">
        <v>350</v>
      </c>
      <c r="F75" s="130" t="s">
        <v>351</v>
      </c>
      <c r="G75" s="20" t="s">
        <v>148</v>
      </c>
      <c r="H75" s="21" t="s">
        <v>350</v>
      </c>
      <c r="I75" s="29">
        <v>41.78</v>
      </c>
      <c r="J75" s="29">
        <v>41.78</v>
      </c>
      <c r="K75" s="20" t="s">
        <v>149</v>
      </c>
      <c r="L75" s="19" t="s">
        <v>150</v>
      </c>
      <c r="M75" s="21" t="s">
        <v>352</v>
      </c>
      <c r="N75" s="21" t="s">
        <v>353</v>
      </c>
      <c r="O75" s="21" t="s">
        <v>152</v>
      </c>
      <c r="P75" s="21"/>
      <c r="Q75" s="21"/>
      <c r="R75" s="21"/>
      <c r="S75" s="21"/>
      <c r="T75" s="21"/>
      <c r="U75" s="21" t="s">
        <v>153</v>
      </c>
      <c r="V75" s="21" t="s">
        <v>153</v>
      </c>
      <c r="W75" s="21">
        <v>0</v>
      </c>
      <c r="X75" s="17" t="s">
        <v>154</v>
      </c>
      <c r="Y75" s="17">
        <v>41.78</v>
      </c>
      <c r="Z75" s="44">
        <f t="shared" si="2"/>
        <v>41.78</v>
      </c>
      <c r="AA75" s="45"/>
      <c r="AC75" s="48">
        <f t="shared" si="3"/>
        <v>0</v>
      </c>
    </row>
    <row r="76" s="4" customFormat="true" ht="94.5" spans="1:29">
      <c r="A76" s="17">
        <v>70</v>
      </c>
      <c r="B76" s="20" t="s">
        <v>86</v>
      </c>
      <c r="C76" s="20" t="s">
        <v>272</v>
      </c>
      <c r="D76" s="21" t="s">
        <v>203</v>
      </c>
      <c r="E76" s="21" t="s">
        <v>350</v>
      </c>
      <c r="F76" s="130" t="s">
        <v>351</v>
      </c>
      <c r="G76" s="20" t="s">
        <v>148</v>
      </c>
      <c r="H76" s="21" t="s">
        <v>350</v>
      </c>
      <c r="I76" s="29">
        <v>36.14</v>
      </c>
      <c r="J76" s="29">
        <v>79.95</v>
      </c>
      <c r="K76" s="20" t="s">
        <v>149</v>
      </c>
      <c r="L76" s="19" t="s">
        <v>150</v>
      </c>
      <c r="M76" s="21" t="s">
        <v>354</v>
      </c>
      <c r="N76" s="21" t="s">
        <v>353</v>
      </c>
      <c r="O76" s="21" t="s">
        <v>152</v>
      </c>
      <c r="P76" s="21"/>
      <c r="Q76" s="21"/>
      <c r="R76" s="21"/>
      <c r="S76" s="21"/>
      <c r="T76" s="21"/>
      <c r="U76" s="21" t="s">
        <v>153</v>
      </c>
      <c r="V76" s="21" t="s">
        <v>153</v>
      </c>
      <c r="W76" s="21">
        <v>0</v>
      </c>
      <c r="X76" s="17" t="s">
        <v>154</v>
      </c>
      <c r="Y76" s="17">
        <v>36.14</v>
      </c>
      <c r="Z76" s="44">
        <f t="shared" si="2"/>
        <v>36.14</v>
      </c>
      <c r="AA76" s="45"/>
      <c r="AC76" s="48">
        <f t="shared" si="3"/>
        <v>0</v>
      </c>
    </row>
    <row r="77" s="4" customFormat="true" ht="94.5" spans="1:29">
      <c r="A77" s="17">
        <v>71</v>
      </c>
      <c r="B77" s="20" t="s">
        <v>86</v>
      </c>
      <c r="C77" s="20" t="s">
        <v>272</v>
      </c>
      <c r="D77" s="21" t="s">
        <v>203</v>
      </c>
      <c r="E77" s="21" t="s">
        <v>355</v>
      </c>
      <c r="F77" s="21" t="s">
        <v>356</v>
      </c>
      <c r="G77" s="21" t="s">
        <v>148</v>
      </c>
      <c r="H77" s="21" t="s">
        <v>355</v>
      </c>
      <c r="I77" s="21">
        <v>1.51</v>
      </c>
      <c r="J77" s="21">
        <v>1.51</v>
      </c>
      <c r="K77" s="21" t="s">
        <v>357</v>
      </c>
      <c r="L77" s="21" t="s">
        <v>150</v>
      </c>
      <c r="M77" s="21" t="s">
        <v>358</v>
      </c>
      <c r="N77" s="21" t="s">
        <v>359</v>
      </c>
      <c r="O77" s="21" t="s">
        <v>152</v>
      </c>
      <c r="P77" s="21"/>
      <c r="Q77" s="21"/>
      <c r="R77" s="21"/>
      <c r="S77" s="21"/>
      <c r="T77" s="21"/>
      <c r="U77" s="21" t="s">
        <v>153</v>
      </c>
      <c r="V77" s="21" t="s">
        <v>153</v>
      </c>
      <c r="W77" s="21">
        <v>0</v>
      </c>
      <c r="X77" s="17" t="s">
        <v>154</v>
      </c>
      <c r="Y77" s="17">
        <v>1.51</v>
      </c>
      <c r="Z77" s="49">
        <v>1.51</v>
      </c>
      <c r="AA77" s="47" t="s">
        <v>360</v>
      </c>
      <c r="AC77" s="48">
        <f t="shared" si="3"/>
        <v>0</v>
      </c>
    </row>
    <row r="78" s="4" customFormat="true" ht="94.5" spans="1:29">
      <c r="A78" s="17">
        <v>72</v>
      </c>
      <c r="B78" s="20" t="s">
        <v>86</v>
      </c>
      <c r="C78" s="20" t="s">
        <v>272</v>
      </c>
      <c r="D78" s="21" t="s">
        <v>203</v>
      </c>
      <c r="E78" s="21" t="s">
        <v>361</v>
      </c>
      <c r="F78" s="21" t="s">
        <v>362</v>
      </c>
      <c r="G78" s="21" t="s">
        <v>148</v>
      </c>
      <c r="H78" s="21" t="s">
        <v>363</v>
      </c>
      <c r="I78" s="21">
        <v>13.27</v>
      </c>
      <c r="J78" s="21">
        <v>13.27</v>
      </c>
      <c r="K78" s="21" t="s">
        <v>357</v>
      </c>
      <c r="L78" s="21" t="s">
        <v>150</v>
      </c>
      <c r="M78" s="21" t="s">
        <v>358</v>
      </c>
      <c r="N78" s="21" t="s">
        <v>364</v>
      </c>
      <c r="O78" s="21" t="s">
        <v>152</v>
      </c>
      <c r="P78" s="21"/>
      <c r="Q78" s="21"/>
      <c r="R78" s="21"/>
      <c r="S78" s="21"/>
      <c r="T78" s="21"/>
      <c r="U78" s="21" t="s">
        <v>153</v>
      </c>
      <c r="V78" s="21" t="s">
        <v>153</v>
      </c>
      <c r="W78" s="21">
        <v>0</v>
      </c>
      <c r="X78" s="17" t="s">
        <v>154</v>
      </c>
      <c r="Y78" s="17">
        <v>13.27</v>
      </c>
      <c r="Z78" s="49">
        <v>13.27</v>
      </c>
      <c r="AA78" s="47" t="s">
        <v>360</v>
      </c>
      <c r="AC78" s="48">
        <f t="shared" si="3"/>
        <v>0</v>
      </c>
    </row>
    <row r="79" s="4" customFormat="true" ht="44" customHeight="true" spans="1:29">
      <c r="A79" s="17">
        <v>73</v>
      </c>
      <c r="B79" s="20" t="s">
        <v>86</v>
      </c>
      <c r="C79" s="20" t="s">
        <v>272</v>
      </c>
      <c r="D79" s="21" t="s">
        <v>203</v>
      </c>
      <c r="E79" s="21" t="s">
        <v>361</v>
      </c>
      <c r="F79" s="21" t="s">
        <v>362</v>
      </c>
      <c r="G79" s="21" t="s">
        <v>148</v>
      </c>
      <c r="H79" s="21" t="s">
        <v>363</v>
      </c>
      <c r="I79" s="21">
        <v>54.08</v>
      </c>
      <c r="J79" s="21">
        <v>54.08</v>
      </c>
      <c r="K79" s="21" t="s">
        <v>357</v>
      </c>
      <c r="L79" s="21" t="s">
        <v>150</v>
      </c>
      <c r="M79" s="21" t="s">
        <v>358</v>
      </c>
      <c r="N79" s="21" t="s">
        <v>365</v>
      </c>
      <c r="O79" s="21" t="s">
        <v>152</v>
      </c>
      <c r="P79" s="21"/>
      <c r="Q79" s="21"/>
      <c r="R79" s="21"/>
      <c r="S79" s="21"/>
      <c r="T79" s="21"/>
      <c r="U79" s="21" t="s">
        <v>153</v>
      </c>
      <c r="V79" s="21" t="s">
        <v>153</v>
      </c>
      <c r="W79" s="21">
        <v>0</v>
      </c>
      <c r="X79" s="17" t="s">
        <v>154</v>
      </c>
      <c r="Y79" s="17">
        <v>54.08</v>
      </c>
      <c r="Z79" s="49">
        <v>54.08</v>
      </c>
      <c r="AA79" s="47" t="s">
        <v>360</v>
      </c>
      <c r="AC79" s="48">
        <f t="shared" si="3"/>
        <v>0</v>
      </c>
    </row>
    <row r="80" s="4" customFormat="true" ht="94.5" spans="1:29">
      <c r="A80" s="17">
        <v>74</v>
      </c>
      <c r="B80" s="20" t="s">
        <v>86</v>
      </c>
      <c r="C80" s="20" t="s">
        <v>272</v>
      </c>
      <c r="D80" s="21" t="s">
        <v>203</v>
      </c>
      <c r="E80" s="20" t="s">
        <v>361</v>
      </c>
      <c r="F80" s="20" t="s">
        <v>362</v>
      </c>
      <c r="G80" s="20" t="s">
        <v>148</v>
      </c>
      <c r="H80" s="21" t="s">
        <v>363</v>
      </c>
      <c r="I80" s="20">
        <v>20.1</v>
      </c>
      <c r="J80" s="30">
        <v>20.1</v>
      </c>
      <c r="K80" s="20" t="s">
        <v>357</v>
      </c>
      <c r="L80" s="19" t="s">
        <v>150</v>
      </c>
      <c r="M80" s="21" t="s">
        <v>366</v>
      </c>
      <c r="N80" s="21" t="s">
        <v>367</v>
      </c>
      <c r="O80" s="21" t="s">
        <v>152</v>
      </c>
      <c r="P80" s="21"/>
      <c r="Q80" s="21"/>
      <c r="R80" s="21"/>
      <c r="S80" s="21"/>
      <c r="T80" s="21"/>
      <c r="U80" s="21" t="s">
        <v>153</v>
      </c>
      <c r="V80" s="21" t="s">
        <v>153</v>
      </c>
      <c r="W80" s="21">
        <v>0</v>
      </c>
      <c r="X80" s="17" t="s">
        <v>154</v>
      </c>
      <c r="Y80" s="17">
        <v>20.1</v>
      </c>
      <c r="Z80" s="49">
        <v>20.1</v>
      </c>
      <c r="AA80" s="47" t="s">
        <v>360</v>
      </c>
      <c r="AC80" s="48">
        <f t="shared" si="3"/>
        <v>0</v>
      </c>
    </row>
    <row r="81" s="4" customFormat="true" ht="94.5" spans="1:29">
      <c r="A81" s="17">
        <v>75</v>
      </c>
      <c r="B81" s="20" t="s">
        <v>86</v>
      </c>
      <c r="C81" s="20" t="s">
        <v>272</v>
      </c>
      <c r="D81" s="21" t="s">
        <v>203</v>
      </c>
      <c r="E81" s="20" t="s">
        <v>361</v>
      </c>
      <c r="F81" s="20" t="s">
        <v>362</v>
      </c>
      <c r="G81" s="20" t="s">
        <v>148</v>
      </c>
      <c r="H81" s="21" t="s">
        <v>363</v>
      </c>
      <c r="I81" s="20">
        <v>42.81</v>
      </c>
      <c r="J81" s="30">
        <v>42.81</v>
      </c>
      <c r="K81" s="20" t="s">
        <v>357</v>
      </c>
      <c r="L81" s="19" t="s">
        <v>150</v>
      </c>
      <c r="M81" s="21" t="s">
        <v>366</v>
      </c>
      <c r="N81" s="20" t="s">
        <v>368</v>
      </c>
      <c r="O81" s="21" t="s">
        <v>152</v>
      </c>
      <c r="P81" s="21"/>
      <c r="Q81" s="21"/>
      <c r="R81" s="21"/>
      <c r="S81" s="21"/>
      <c r="T81" s="21"/>
      <c r="U81" s="21" t="s">
        <v>153</v>
      </c>
      <c r="V81" s="21" t="s">
        <v>153</v>
      </c>
      <c r="W81" s="21">
        <v>0</v>
      </c>
      <c r="X81" s="17" t="s">
        <v>154</v>
      </c>
      <c r="Y81" s="17">
        <v>42.81</v>
      </c>
      <c r="Z81" s="49">
        <v>42.81</v>
      </c>
      <c r="AA81" s="47" t="s">
        <v>360</v>
      </c>
      <c r="AC81" s="48">
        <f t="shared" si="3"/>
        <v>0</v>
      </c>
    </row>
    <row r="82" s="4" customFormat="true" ht="94.5" spans="1:29">
      <c r="A82" s="17">
        <v>76</v>
      </c>
      <c r="B82" s="20" t="s">
        <v>86</v>
      </c>
      <c r="C82" s="20" t="s">
        <v>272</v>
      </c>
      <c r="D82" s="21" t="s">
        <v>203</v>
      </c>
      <c r="E82" s="20" t="s">
        <v>355</v>
      </c>
      <c r="F82" s="20" t="s">
        <v>356</v>
      </c>
      <c r="G82" s="20" t="s">
        <v>148</v>
      </c>
      <c r="H82" s="20" t="s">
        <v>355</v>
      </c>
      <c r="I82" s="30">
        <v>1.61</v>
      </c>
      <c r="J82" s="30">
        <v>1.61</v>
      </c>
      <c r="K82" s="20" t="s">
        <v>357</v>
      </c>
      <c r="L82" s="19" t="s">
        <v>150</v>
      </c>
      <c r="M82" s="21" t="s">
        <v>366</v>
      </c>
      <c r="N82" s="21" t="s">
        <v>359</v>
      </c>
      <c r="O82" s="21" t="s">
        <v>152</v>
      </c>
      <c r="P82" s="21"/>
      <c r="Q82" s="21"/>
      <c r="R82" s="21"/>
      <c r="S82" s="21"/>
      <c r="T82" s="21"/>
      <c r="U82" s="21" t="s">
        <v>153</v>
      </c>
      <c r="V82" s="21" t="s">
        <v>153</v>
      </c>
      <c r="W82" s="21">
        <v>0</v>
      </c>
      <c r="X82" s="17" t="s">
        <v>154</v>
      </c>
      <c r="Y82" s="17">
        <v>1.61</v>
      </c>
      <c r="Z82" s="49">
        <v>1.61</v>
      </c>
      <c r="AA82" s="47" t="s">
        <v>360</v>
      </c>
      <c r="AC82" s="48">
        <f t="shared" si="3"/>
        <v>0</v>
      </c>
    </row>
    <row r="83" s="4" customFormat="true" ht="63" spans="1:29">
      <c r="A83" s="17">
        <v>77</v>
      </c>
      <c r="B83" s="21" t="s">
        <v>94</v>
      </c>
      <c r="C83" s="21" t="s">
        <v>369</v>
      </c>
      <c r="D83" s="21" t="s">
        <v>145</v>
      </c>
      <c r="E83" s="51" t="s">
        <v>370</v>
      </c>
      <c r="F83" s="20" t="s">
        <v>371</v>
      </c>
      <c r="G83" s="22" t="s">
        <v>193</v>
      </c>
      <c r="H83" s="51" t="s">
        <v>370</v>
      </c>
      <c r="I83" s="34">
        <v>1321</v>
      </c>
      <c r="J83" s="34">
        <v>7715.25</v>
      </c>
      <c r="K83" s="21" t="s">
        <v>149</v>
      </c>
      <c r="L83" s="21" t="s">
        <v>150</v>
      </c>
      <c r="M83" s="21" t="s">
        <v>372</v>
      </c>
      <c r="N83" s="21" t="s">
        <v>372</v>
      </c>
      <c r="O83" s="21" t="s">
        <v>165</v>
      </c>
      <c r="P83" s="21"/>
      <c r="Q83" s="21"/>
      <c r="R83" s="21"/>
      <c r="S83" s="21"/>
      <c r="T83" s="21"/>
      <c r="U83" s="21" t="s">
        <v>153</v>
      </c>
      <c r="V83" s="21" t="s">
        <v>153</v>
      </c>
      <c r="W83" s="30">
        <v>100</v>
      </c>
      <c r="X83" s="21" t="s">
        <v>154</v>
      </c>
      <c r="Y83" s="21">
        <v>1221</v>
      </c>
      <c r="Z83" s="49">
        <f>I83-W83</f>
        <v>1221</v>
      </c>
      <c r="AA83" s="45"/>
      <c r="AC83" s="48">
        <f t="shared" si="3"/>
        <v>0</v>
      </c>
    </row>
    <row r="84" s="4" customFormat="true" ht="63" spans="1:29">
      <c r="A84" s="17">
        <v>78</v>
      </c>
      <c r="B84" s="21" t="s">
        <v>94</v>
      </c>
      <c r="C84" s="21" t="s">
        <v>369</v>
      </c>
      <c r="D84" s="21" t="s">
        <v>145</v>
      </c>
      <c r="E84" s="51" t="s">
        <v>370</v>
      </c>
      <c r="F84" s="20" t="s">
        <v>371</v>
      </c>
      <c r="G84" s="22" t="s">
        <v>193</v>
      </c>
      <c r="H84" s="51" t="s">
        <v>370</v>
      </c>
      <c r="I84" s="34">
        <v>190.96</v>
      </c>
      <c r="J84" s="34">
        <v>964.14</v>
      </c>
      <c r="K84" s="21" t="s">
        <v>149</v>
      </c>
      <c r="L84" s="21" t="s">
        <v>150</v>
      </c>
      <c r="M84" s="21" t="s">
        <v>373</v>
      </c>
      <c r="N84" s="21" t="s">
        <v>373</v>
      </c>
      <c r="O84" s="21" t="s">
        <v>165</v>
      </c>
      <c r="P84" s="21"/>
      <c r="Q84" s="21"/>
      <c r="R84" s="21"/>
      <c r="S84" s="21"/>
      <c r="T84" s="21"/>
      <c r="U84" s="21" t="s">
        <v>153</v>
      </c>
      <c r="V84" s="21" t="s">
        <v>153</v>
      </c>
      <c r="W84" s="30">
        <v>50</v>
      </c>
      <c r="X84" s="21" t="s">
        <v>154</v>
      </c>
      <c r="Y84" s="21">
        <v>140.96</v>
      </c>
      <c r="Z84" s="49">
        <f>I84-W84</f>
        <v>140.96</v>
      </c>
      <c r="AA84" s="45"/>
      <c r="AC84" s="48">
        <f t="shared" si="3"/>
        <v>0</v>
      </c>
    </row>
    <row r="85" s="4" customFormat="true" ht="63" spans="1:29">
      <c r="A85" s="17">
        <v>79</v>
      </c>
      <c r="B85" s="21" t="s">
        <v>94</v>
      </c>
      <c r="C85" s="21" t="s">
        <v>369</v>
      </c>
      <c r="D85" s="21" t="s">
        <v>145</v>
      </c>
      <c r="E85" s="51" t="s">
        <v>280</v>
      </c>
      <c r="F85" s="132" t="s">
        <v>281</v>
      </c>
      <c r="G85" s="20" t="s">
        <v>148</v>
      </c>
      <c r="H85" s="51" t="s">
        <v>280</v>
      </c>
      <c r="I85" s="29">
        <v>101.05</v>
      </c>
      <c r="J85" s="29">
        <v>3432.26</v>
      </c>
      <c r="K85" s="21" t="s">
        <v>149</v>
      </c>
      <c r="L85" s="21" t="s">
        <v>150</v>
      </c>
      <c r="M85" s="21" t="s">
        <v>374</v>
      </c>
      <c r="N85" s="21" t="s">
        <v>374</v>
      </c>
      <c r="O85" s="21" t="s">
        <v>165</v>
      </c>
      <c r="P85" s="21"/>
      <c r="Q85" s="21"/>
      <c r="R85" s="21"/>
      <c r="S85" s="21"/>
      <c r="T85" s="21"/>
      <c r="U85" s="21" t="s">
        <v>153</v>
      </c>
      <c r="V85" s="21" t="s">
        <v>153</v>
      </c>
      <c r="W85" s="30">
        <v>0</v>
      </c>
      <c r="X85" s="21" t="s">
        <v>154</v>
      </c>
      <c r="Y85" s="21">
        <v>101.05</v>
      </c>
      <c r="Z85" s="49">
        <f t="shared" ref="Z85:Z88" si="4">I85</f>
        <v>101.05</v>
      </c>
      <c r="AA85" s="45"/>
      <c r="AB85" s="48"/>
      <c r="AC85" s="48">
        <f t="shared" si="3"/>
        <v>0</v>
      </c>
    </row>
    <row r="86" s="4" customFormat="true" ht="63" spans="1:29">
      <c r="A86" s="17">
        <v>80</v>
      </c>
      <c r="B86" s="21" t="s">
        <v>94</v>
      </c>
      <c r="C86" s="21" t="s">
        <v>369</v>
      </c>
      <c r="D86" s="21" t="s">
        <v>145</v>
      </c>
      <c r="E86" s="51" t="s">
        <v>375</v>
      </c>
      <c r="F86" s="20" t="s">
        <v>376</v>
      </c>
      <c r="G86" s="20" t="s">
        <v>148</v>
      </c>
      <c r="H86" s="51" t="s">
        <v>375</v>
      </c>
      <c r="I86" s="29">
        <v>3.9174</v>
      </c>
      <c r="J86" s="29">
        <v>38.338497</v>
      </c>
      <c r="K86" s="21" t="s">
        <v>149</v>
      </c>
      <c r="L86" s="21" t="s">
        <v>150</v>
      </c>
      <c r="M86" s="21" t="s">
        <v>377</v>
      </c>
      <c r="N86" s="21" t="s">
        <v>377</v>
      </c>
      <c r="O86" s="21" t="s">
        <v>165</v>
      </c>
      <c r="P86" s="21"/>
      <c r="Q86" s="21"/>
      <c r="R86" s="21"/>
      <c r="S86" s="21"/>
      <c r="T86" s="21"/>
      <c r="U86" s="21" t="s">
        <v>153</v>
      </c>
      <c r="V86" s="21" t="s">
        <v>153</v>
      </c>
      <c r="W86" s="30">
        <v>0</v>
      </c>
      <c r="X86" s="21" t="s">
        <v>154</v>
      </c>
      <c r="Y86" s="21">
        <v>3.91</v>
      </c>
      <c r="Z86" s="49">
        <v>3.91</v>
      </c>
      <c r="AA86" s="45"/>
      <c r="AB86" s="48"/>
      <c r="AC86" s="48">
        <f t="shared" si="3"/>
        <v>0.00740000000000007</v>
      </c>
    </row>
    <row r="87" s="4" customFormat="true" ht="63" spans="1:29">
      <c r="A87" s="17">
        <v>81</v>
      </c>
      <c r="B87" s="21" t="s">
        <v>94</v>
      </c>
      <c r="C87" s="21" t="s">
        <v>369</v>
      </c>
      <c r="D87" s="21" t="s">
        <v>145</v>
      </c>
      <c r="E87" s="20" t="s">
        <v>378</v>
      </c>
      <c r="F87" s="20" t="s">
        <v>379</v>
      </c>
      <c r="G87" s="20" t="s">
        <v>148</v>
      </c>
      <c r="H87" s="20" t="s">
        <v>378</v>
      </c>
      <c r="I87" s="34">
        <v>96.04</v>
      </c>
      <c r="J87" s="34">
        <v>890.27</v>
      </c>
      <c r="K87" s="21" t="s">
        <v>149</v>
      </c>
      <c r="L87" s="21" t="s">
        <v>150</v>
      </c>
      <c r="M87" s="21" t="s">
        <v>380</v>
      </c>
      <c r="N87" s="21" t="s">
        <v>380</v>
      </c>
      <c r="O87" s="21" t="s">
        <v>165</v>
      </c>
      <c r="P87" s="21"/>
      <c r="Q87" s="21"/>
      <c r="R87" s="21"/>
      <c r="S87" s="21"/>
      <c r="T87" s="21"/>
      <c r="U87" s="21" t="s">
        <v>153</v>
      </c>
      <c r="V87" s="21" t="s">
        <v>153</v>
      </c>
      <c r="W87" s="30">
        <v>0</v>
      </c>
      <c r="X87" s="21" t="s">
        <v>154</v>
      </c>
      <c r="Y87" s="21">
        <v>96.04</v>
      </c>
      <c r="Z87" s="49">
        <f t="shared" si="4"/>
        <v>96.04</v>
      </c>
      <c r="AA87" s="45"/>
      <c r="AB87" s="48"/>
      <c r="AC87" s="48">
        <f t="shared" si="3"/>
        <v>0</v>
      </c>
    </row>
    <row r="88" s="4" customFormat="true" ht="63" spans="1:29">
      <c r="A88" s="17">
        <v>82</v>
      </c>
      <c r="B88" s="21" t="s">
        <v>94</v>
      </c>
      <c r="C88" s="21" t="s">
        <v>369</v>
      </c>
      <c r="D88" s="21" t="s">
        <v>145</v>
      </c>
      <c r="E88" s="20" t="s">
        <v>273</v>
      </c>
      <c r="F88" s="20" t="s">
        <v>274</v>
      </c>
      <c r="G88" s="20" t="s">
        <v>148</v>
      </c>
      <c r="H88" s="20" t="s">
        <v>273</v>
      </c>
      <c r="I88" s="34">
        <v>35.04</v>
      </c>
      <c r="J88" s="34">
        <v>562.48</v>
      </c>
      <c r="K88" s="21" t="s">
        <v>149</v>
      </c>
      <c r="L88" s="21" t="s">
        <v>150</v>
      </c>
      <c r="M88" s="21" t="s">
        <v>381</v>
      </c>
      <c r="N88" s="21" t="s">
        <v>381</v>
      </c>
      <c r="O88" s="21" t="s">
        <v>165</v>
      </c>
      <c r="P88" s="21"/>
      <c r="Q88" s="21"/>
      <c r="R88" s="21"/>
      <c r="S88" s="21"/>
      <c r="T88" s="21"/>
      <c r="U88" s="21" t="s">
        <v>153</v>
      </c>
      <c r="V88" s="21" t="s">
        <v>153</v>
      </c>
      <c r="W88" s="30">
        <v>0</v>
      </c>
      <c r="X88" s="21" t="s">
        <v>154</v>
      </c>
      <c r="Y88" s="21">
        <v>35.04</v>
      </c>
      <c r="Z88" s="49">
        <f t="shared" si="4"/>
        <v>35.04</v>
      </c>
      <c r="AA88" s="45"/>
      <c r="AB88" s="48"/>
      <c r="AC88" s="48">
        <f t="shared" si="3"/>
        <v>0</v>
      </c>
    </row>
    <row r="89" s="4" customFormat="true" ht="63" spans="1:29">
      <c r="A89" s="17">
        <v>83</v>
      </c>
      <c r="B89" s="21" t="s">
        <v>94</v>
      </c>
      <c r="C89" s="21" t="s">
        <v>382</v>
      </c>
      <c r="D89" s="21" t="s">
        <v>145</v>
      </c>
      <c r="E89" s="20" t="s">
        <v>383</v>
      </c>
      <c r="F89" s="20" t="s">
        <v>384</v>
      </c>
      <c r="G89" s="20" t="s">
        <v>148</v>
      </c>
      <c r="H89" s="20" t="s">
        <v>383</v>
      </c>
      <c r="I89" s="34">
        <v>15.0525</v>
      </c>
      <c r="J89" s="34">
        <v>100.35</v>
      </c>
      <c r="K89" s="21" t="s">
        <v>149</v>
      </c>
      <c r="L89" s="21" t="s">
        <v>150</v>
      </c>
      <c r="M89" s="21" t="s">
        <v>385</v>
      </c>
      <c r="N89" s="21" t="s">
        <v>385</v>
      </c>
      <c r="O89" s="21" t="s">
        <v>165</v>
      </c>
      <c r="P89" s="21"/>
      <c r="Q89" s="21"/>
      <c r="R89" s="21"/>
      <c r="S89" s="21"/>
      <c r="T89" s="21"/>
      <c r="U89" s="21" t="s">
        <v>153</v>
      </c>
      <c r="V89" s="21" t="s">
        <v>153</v>
      </c>
      <c r="W89" s="30">
        <v>0</v>
      </c>
      <c r="X89" s="21" t="s">
        <v>154</v>
      </c>
      <c r="Y89" s="21">
        <v>15.05</v>
      </c>
      <c r="Z89" s="49">
        <v>15.05</v>
      </c>
      <c r="AA89" s="47" t="s">
        <v>360</v>
      </c>
      <c r="AB89" s="48"/>
      <c r="AC89" s="48">
        <f t="shared" si="3"/>
        <v>0.0024999999999995</v>
      </c>
    </row>
    <row r="90" s="4" customFormat="true" ht="63" spans="1:29">
      <c r="A90" s="17">
        <v>84</v>
      </c>
      <c r="B90" s="21" t="s">
        <v>94</v>
      </c>
      <c r="C90" s="21" t="s">
        <v>386</v>
      </c>
      <c r="D90" s="21" t="s">
        <v>145</v>
      </c>
      <c r="E90" s="20" t="s">
        <v>387</v>
      </c>
      <c r="F90" s="20" t="s">
        <v>388</v>
      </c>
      <c r="G90" s="20" t="s">
        <v>148</v>
      </c>
      <c r="H90" s="20" t="s">
        <v>387</v>
      </c>
      <c r="I90" s="34">
        <v>133.92649</v>
      </c>
      <c r="J90" s="34">
        <v>350.77649</v>
      </c>
      <c r="K90" s="21" t="s">
        <v>149</v>
      </c>
      <c r="L90" s="21" t="s">
        <v>150</v>
      </c>
      <c r="M90" s="21" t="s">
        <v>389</v>
      </c>
      <c r="N90" s="21" t="s">
        <v>389</v>
      </c>
      <c r="O90" s="21" t="s">
        <v>165</v>
      </c>
      <c r="P90" s="21"/>
      <c r="Q90" s="21"/>
      <c r="R90" s="21"/>
      <c r="S90" s="21"/>
      <c r="T90" s="21"/>
      <c r="U90" s="21" t="s">
        <v>153</v>
      </c>
      <c r="V90" s="21" t="s">
        <v>153</v>
      </c>
      <c r="W90" s="30">
        <v>0</v>
      </c>
      <c r="X90" s="21" t="s">
        <v>154</v>
      </c>
      <c r="Y90" s="21">
        <v>133.92</v>
      </c>
      <c r="Z90" s="49">
        <v>133.92</v>
      </c>
      <c r="AA90" s="47" t="s">
        <v>360</v>
      </c>
      <c r="AC90" s="48">
        <f t="shared" si="3"/>
        <v>0.00649000000001365</v>
      </c>
    </row>
    <row r="91" s="4" customFormat="true" ht="63" spans="1:29">
      <c r="A91" s="17">
        <v>85</v>
      </c>
      <c r="B91" s="21" t="s">
        <v>94</v>
      </c>
      <c r="C91" s="21" t="s">
        <v>390</v>
      </c>
      <c r="D91" s="21" t="s">
        <v>145</v>
      </c>
      <c r="E91" s="20" t="s">
        <v>391</v>
      </c>
      <c r="F91" s="20" t="s">
        <v>392</v>
      </c>
      <c r="G91" s="20" t="s">
        <v>148</v>
      </c>
      <c r="H91" s="20" t="s">
        <v>391</v>
      </c>
      <c r="I91" s="34">
        <v>4.47</v>
      </c>
      <c r="J91" s="34">
        <v>29.8</v>
      </c>
      <c r="K91" s="21" t="s">
        <v>149</v>
      </c>
      <c r="L91" s="21" t="s">
        <v>150</v>
      </c>
      <c r="M91" s="21" t="s">
        <v>393</v>
      </c>
      <c r="N91" s="21" t="s">
        <v>393</v>
      </c>
      <c r="O91" s="21" t="s">
        <v>165</v>
      </c>
      <c r="P91" s="21"/>
      <c r="Q91" s="21"/>
      <c r="R91" s="21"/>
      <c r="S91" s="21"/>
      <c r="T91" s="21"/>
      <c r="U91" s="21" t="s">
        <v>153</v>
      </c>
      <c r="V91" s="21" t="s">
        <v>153</v>
      </c>
      <c r="W91" s="30">
        <v>0</v>
      </c>
      <c r="X91" s="21" t="s">
        <v>154</v>
      </c>
      <c r="Y91" s="21">
        <v>4.47</v>
      </c>
      <c r="Z91" s="49">
        <v>4.47</v>
      </c>
      <c r="AA91" s="47" t="s">
        <v>360</v>
      </c>
      <c r="AC91" s="48">
        <f t="shared" si="3"/>
        <v>0</v>
      </c>
    </row>
    <row r="92" s="4" customFormat="true" ht="63" spans="1:29">
      <c r="A92" s="17">
        <v>86</v>
      </c>
      <c r="B92" s="21" t="s">
        <v>94</v>
      </c>
      <c r="C92" s="21" t="s">
        <v>394</v>
      </c>
      <c r="D92" s="21" t="s">
        <v>145</v>
      </c>
      <c r="E92" s="20" t="s">
        <v>395</v>
      </c>
      <c r="F92" s="20" t="s">
        <v>396</v>
      </c>
      <c r="G92" s="20" t="s">
        <v>148</v>
      </c>
      <c r="H92" s="20" t="s">
        <v>395</v>
      </c>
      <c r="I92" s="34">
        <v>7.999</v>
      </c>
      <c r="J92" s="34">
        <v>7.999</v>
      </c>
      <c r="K92" s="21" t="s">
        <v>149</v>
      </c>
      <c r="L92" s="21" t="s">
        <v>150</v>
      </c>
      <c r="M92" s="21" t="s">
        <v>397</v>
      </c>
      <c r="N92" s="21" t="s">
        <v>397</v>
      </c>
      <c r="O92" s="21" t="s">
        <v>165</v>
      </c>
      <c r="P92" s="21"/>
      <c r="Q92" s="21"/>
      <c r="R92" s="21"/>
      <c r="S92" s="21"/>
      <c r="T92" s="21"/>
      <c r="U92" s="21" t="s">
        <v>153</v>
      </c>
      <c r="V92" s="21" t="s">
        <v>153</v>
      </c>
      <c r="W92" s="30">
        <v>0</v>
      </c>
      <c r="X92" s="21" t="s">
        <v>154</v>
      </c>
      <c r="Y92" s="21">
        <v>7.99</v>
      </c>
      <c r="Z92" s="49">
        <v>7.99</v>
      </c>
      <c r="AA92" s="47" t="s">
        <v>360</v>
      </c>
      <c r="AC92" s="48">
        <f t="shared" si="3"/>
        <v>0.00899999999999945</v>
      </c>
    </row>
    <row r="93" s="4" customFormat="true" ht="63" spans="1:29">
      <c r="A93" s="17">
        <v>87</v>
      </c>
      <c r="B93" s="21" t="s">
        <v>94</v>
      </c>
      <c r="C93" s="21" t="s">
        <v>398</v>
      </c>
      <c r="D93" s="21" t="s">
        <v>145</v>
      </c>
      <c r="E93" s="20" t="s">
        <v>395</v>
      </c>
      <c r="F93" s="20" t="s">
        <v>396</v>
      </c>
      <c r="G93" s="20" t="s">
        <v>148</v>
      </c>
      <c r="H93" s="20" t="s">
        <v>395</v>
      </c>
      <c r="I93" s="34">
        <v>15.1594</v>
      </c>
      <c r="J93" s="34">
        <v>15.1594</v>
      </c>
      <c r="K93" s="21" t="s">
        <v>149</v>
      </c>
      <c r="L93" s="21" t="s">
        <v>150</v>
      </c>
      <c r="M93" s="21" t="s">
        <v>399</v>
      </c>
      <c r="N93" s="21" t="s">
        <v>399</v>
      </c>
      <c r="O93" s="21" t="s">
        <v>165</v>
      </c>
      <c r="P93" s="21"/>
      <c r="Q93" s="21"/>
      <c r="R93" s="21"/>
      <c r="S93" s="21"/>
      <c r="T93" s="21"/>
      <c r="U93" s="21" t="s">
        <v>153</v>
      </c>
      <c r="V93" s="21" t="s">
        <v>153</v>
      </c>
      <c r="W93" s="30">
        <v>0</v>
      </c>
      <c r="X93" s="21" t="s">
        <v>154</v>
      </c>
      <c r="Y93" s="21">
        <v>15.15</v>
      </c>
      <c r="Z93" s="49">
        <v>15.15</v>
      </c>
      <c r="AA93" s="47" t="s">
        <v>360</v>
      </c>
      <c r="AC93" s="48">
        <f t="shared" si="3"/>
        <v>0.00939999999999941</v>
      </c>
    </row>
    <row r="94" s="4" customFormat="true" ht="63" spans="1:29">
      <c r="A94" s="17">
        <v>88</v>
      </c>
      <c r="B94" s="21" t="s">
        <v>88</v>
      </c>
      <c r="C94" s="21" t="s">
        <v>400</v>
      </c>
      <c r="D94" s="21" t="s">
        <v>203</v>
      </c>
      <c r="E94" s="21" t="s">
        <v>197</v>
      </c>
      <c r="F94" s="21" t="s">
        <v>198</v>
      </c>
      <c r="G94" s="20" t="s">
        <v>148</v>
      </c>
      <c r="H94" s="21" t="s">
        <v>197</v>
      </c>
      <c r="I94" s="29">
        <v>699</v>
      </c>
      <c r="J94" s="29">
        <v>2740</v>
      </c>
      <c r="K94" s="21" t="s">
        <v>149</v>
      </c>
      <c r="L94" s="21" t="s">
        <v>206</v>
      </c>
      <c r="M94" s="21" t="s">
        <v>401</v>
      </c>
      <c r="N94" s="21" t="s">
        <v>401</v>
      </c>
      <c r="O94" s="21"/>
      <c r="P94" s="21"/>
      <c r="Q94" s="21"/>
      <c r="R94" s="21"/>
      <c r="S94" s="21" t="s">
        <v>401</v>
      </c>
      <c r="T94" s="21" t="s">
        <v>401</v>
      </c>
      <c r="U94" s="21" t="s">
        <v>203</v>
      </c>
      <c r="V94" s="21" t="s">
        <v>153</v>
      </c>
      <c r="W94" s="39">
        <v>0</v>
      </c>
      <c r="X94" s="17" t="s">
        <v>154</v>
      </c>
      <c r="Y94" s="17">
        <v>699</v>
      </c>
      <c r="Z94" s="44">
        <f>I94-W94</f>
        <v>699</v>
      </c>
      <c r="AA94" s="45"/>
      <c r="AC94" s="4">
        <f t="shared" si="3"/>
        <v>0</v>
      </c>
    </row>
    <row r="95" s="4" customFormat="true" ht="94.5" spans="1:29">
      <c r="A95" s="17">
        <v>89</v>
      </c>
      <c r="B95" s="21" t="s">
        <v>88</v>
      </c>
      <c r="C95" s="21" t="s">
        <v>400</v>
      </c>
      <c r="D95" s="21" t="s">
        <v>203</v>
      </c>
      <c r="E95" s="21" t="s">
        <v>246</v>
      </c>
      <c r="F95" s="21" t="s">
        <v>247</v>
      </c>
      <c r="G95" s="20" t="s">
        <v>148</v>
      </c>
      <c r="H95" s="21" t="s">
        <v>246</v>
      </c>
      <c r="I95" s="29">
        <v>31.85</v>
      </c>
      <c r="J95" s="29">
        <v>45.6</v>
      </c>
      <c r="K95" s="21" t="s">
        <v>149</v>
      </c>
      <c r="L95" s="21" t="s">
        <v>206</v>
      </c>
      <c r="M95" s="21" t="s">
        <v>402</v>
      </c>
      <c r="N95" s="21" t="s">
        <v>402</v>
      </c>
      <c r="O95" s="21"/>
      <c r="P95" s="21"/>
      <c r="Q95" s="21"/>
      <c r="R95" s="21"/>
      <c r="S95" s="21" t="s">
        <v>402</v>
      </c>
      <c r="T95" s="21" t="s">
        <v>402</v>
      </c>
      <c r="U95" s="21" t="s">
        <v>203</v>
      </c>
      <c r="V95" s="21" t="s">
        <v>153</v>
      </c>
      <c r="W95" s="39">
        <v>0</v>
      </c>
      <c r="X95" s="17" t="s">
        <v>154</v>
      </c>
      <c r="Y95" s="17">
        <v>31.85</v>
      </c>
      <c r="Z95" s="44">
        <f>I95-W95</f>
        <v>31.85</v>
      </c>
      <c r="AA95" s="45"/>
      <c r="AC95" s="4">
        <f t="shared" si="3"/>
        <v>0</v>
      </c>
    </row>
    <row r="96" s="4" customFormat="true" ht="63" spans="1:29">
      <c r="A96" s="17">
        <v>90</v>
      </c>
      <c r="B96" s="21" t="s">
        <v>106</v>
      </c>
      <c r="C96" s="21" t="s">
        <v>403</v>
      </c>
      <c r="D96" s="21" t="s">
        <v>145</v>
      </c>
      <c r="E96" s="19" t="s">
        <v>404</v>
      </c>
      <c r="F96" s="19" t="s">
        <v>405</v>
      </c>
      <c r="G96" s="20" t="s">
        <v>148</v>
      </c>
      <c r="H96" s="21" t="s">
        <v>406</v>
      </c>
      <c r="I96" s="31">
        <v>4.969302</v>
      </c>
      <c r="J96" s="31">
        <v>4.969302</v>
      </c>
      <c r="K96" s="19" t="s">
        <v>149</v>
      </c>
      <c r="L96" s="21" t="s">
        <v>150</v>
      </c>
      <c r="M96" s="21" t="s">
        <v>407</v>
      </c>
      <c r="N96" s="21" t="s">
        <v>276</v>
      </c>
      <c r="O96" s="21" t="s">
        <v>152</v>
      </c>
      <c r="P96" s="21"/>
      <c r="Q96" s="21"/>
      <c r="R96" s="21"/>
      <c r="S96" s="21"/>
      <c r="T96" s="21"/>
      <c r="U96" s="21" t="s">
        <v>153</v>
      </c>
      <c r="V96" s="21" t="s">
        <v>153</v>
      </c>
      <c r="W96" s="21">
        <f t="shared" ref="W96:W105" si="5">J96-I96</f>
        <v>0</v>
      </c>
      <c r="X96" s="17" t="s">
        <v>154</v>
      </c>
      <c r="Y96" s="17">
        <v>4.969302</v>
      </c>
      <c r="Z96" s="44">
        <v>4.96</v>
      </c>
      <c r="AA96" s="45"/>
      <c r="AC96" s="48">
        <f t="shared" si="3"/>
        <v>0.00930199999999992</v>
      </c>
    </row>
    <row r="97" s="4" customFormat="true" ht="63" spans="1:29">
      <c r="A97" s="17">
        <v>91</v>
      </c>
      <c r="B97" s="21" t="s">
        <v>106</v>
      </c>
      <c r="C97" s="21" t="s">
        <v>403</v>
      </c>
      <c r="D97" s="21" t="s">
        <v>145</v>
      </c>
      <c r="E97" s="19" t="s">
        <v>404</v>
      </c>
      <c r="F97" s="19" t="s">
        <v>405</v>
      </c>
      <c r="G97" s="20" t="s">
        <v>148</v>
      </c>
      <c r="H97" s="19" t="s">
        <v>404</v>
      </c>
      <c r="I97" s="31">
        <v>60.4771</v>
      </c>
      <c r="J97" s="31">
        <v>60.4771</v>
      </c>
      <c r="K97" s="19" t="s">
        <v>149</v>
      </c>
      <c r="L97" s="21" t="s">
        <v>150</v>
      </c>
      <c r="M97" s="21" t="s">
        <v>408</v>
      </c>
      <c r="N97" s="21" t="s">
        <v>276</v>
      </c>
      <c r="O97" s="21" t="s">
        <v>152</v>
      </c>
      <c r="P97" s="21"/>
      <c r="Q97" s="21"/>
      <c r="R97" s="21"/>
      <c r="S97" s="21"/>
      <c r="T97" s="21"/>
      <c r="U97" s="21" t="s">
        <v>153</v>
      </c>
      <c r="V97" s="21" t="s">
        <v>153</v>
      </c>
      <c r="W97" s="21">
        <f t="shared" si="5"/>
        <v>0</v>
      </c>
      <c r="X97" s="17" t="s">
        <v>154</v>
      </c>
      <c r="Y97" s="17">
        <v>69.747725</v>
      </c>
      <c r="Z97" s="44">
        <v>60.47</v>
      </c>
      <c r="AA97" s="45"/>
      <c r="AC97" s="48">
        <f t="shared" si="3"/>
        <v>0.00710000000000122</v>
      </c>
    </row>
    <row r="98" s="4" customFormat="true" ht="63" spans="1:29">
      <c r="A98" s="17">
        <v>92</v>
      </c>
      <c r="B98" s="21" t="s">
        <v>106</v>
      </c>
      <c r="C98" s="21" t="s">
        <v>403</v>
      </c>
      <c r="D98" s="21" t="s">
        <v>145</v>
      </c>
      <c r="E98" s="20" t="s">
        <v>409</v>
      </c>
      <c r="F98" s="20" t="s">
        <v>410</v>
      </c>
      <c r="G98" s="20" t="s">
        <v>148</v>
      </c>
      <c r="H98" s="20" t="s">
        <v>409</v>
      </c>
      <c r="I98" s="31">
        <v>1.484527</v>
      </c>
      <c r="J98" s="31">
        <v>1.484527</v>
      </c>
      <c r="K98" s="19" t="s">
        <v>149</v>
      </c>
      <c r="L98" s="21" t="s">
        <v>150</v>
      </c>
      <c r="M98" s="21" t="s">
        <v>411</v>
      </c>
      <c r="N98" s="21" t="s">
        <v>276</v>
      </c>
      <c r="O98" s="21" t="s">
        <v>152</v>
      </c>
      <c r="P98" s="21"/>
      <c r="Q98" s="21"/>
      <c r="R98" s="21"/>
      <c r="S98" s="21"/>
      <c r="T98" s="21"/>
      <c r="U98" s="21" t="s">
        <v>153</v>
      </c>
      <c r="V98" s="21" t="s">
        <v>153</v>
      </c>
      <c r="W98" s="21">
        <f t="shared" si="5"/>
        <v>0</v>
      </c>
      <c r="X98" s="17" t="s">
        <v>154</v>
      </c>
      <c r="Y98" s="17">
        <v>1.484527</v>
      </c>
      <c r="Z98" s="44">
        <v>1.48</v>
      </c>
      <c r="AA98" s="45"/>
      <c r="AC98" s="48">
        <f t="shared" si="3"/>
        <v>0.00452699999999995</v>
      </c>
    </row>
    <row r="99" s="4" customFormat="true" ht="63" spans="1:29">
      <c r="A99" s="17">
        <v>93</v>
      </c>
      <c r="B99" s="21" t="s">
        <v>106</v>
      </c>
      <c r="C99" s="21" t="s">
        <v>403</v>
      </c>
      <c r="D99" s="21" t="s">
        <v>145</v>
      </c>
      <c r="E99" s="20" t="s">
        <v>246</v>
      </c>
      <c r="F99" s="20" t="s">
        <v>247</v>
      </c>
      <c r="G99" s="20" t="s">
        <v>148</v>
      </c>
      <c r="H99" s="20" t="s">
        <v>246</v>
      </c>
      <c r="I99" s="31">
        <v>1.440562</v>
      </c>
      <c r="J99" s="31">
        <v>1.440562</v>
      </c>
      <c r="K99" s="19" t="s">
        <v>149</v>
      </c>
      <c r="L99" s="21" t="s">
        <v>150</v>
      </c>
      <c r="M99" s="21" t="s">
        <v>412</v>
      </c>
      <c r="N99" s="21" t="s">
        <v>276</v>
      </c>
      <c r="O99" s="21" t="s">
        <v>152</v>
      </c>
      <c r="P99" s="21"/>
      <c r="Q99" s="21"/>
      <c r="R99" s="21"/>
      <c r="S99" s="21"/>
      <c r="T99" s="21"/>
      <c r="U99" s="21" t="s">
        <v>153</v>
      </c>
      <c r="V99" s="21" t="s">
        <v>153</v>
      </c>
      <c r="W99" s="21">
        <f t="shared" si="5"/>
        <v>0</v>
      </c>
      <c r="X99" s="17" t="s">
        <v>154</v>
      </c>
      <c r="Y99" s="17">
        <v>1.440562</v>
      </c>
      <c r="Z99" s="44">
        <v>1.44</v>
      </c>
      <c r="AA99" s="45"/>
      <c r="AB99" s="48"/>
      <c r="AC99" s="48">
        <f t="shared" si="3"/>
        <v>0.000561999999999951</v>
      </c>
    </row>
    <row r="100" s="4" customFormat="true" ht="63" spans="1:29">
      <c r="A100" s="17">
        <v>94</v>
      </c>
      <c r="B100" s="21" t="s">
        <v>106</v>
      </c>
      <c r="C100" s="21" t="s">
        <v>403</v>
      </c>
      <c r="D100" s="21" t="s">
        <v>145</v>
      </c>
      <c r="E100" s="20" t="s">
        <v>413</v>
      </c>
      <c r="F100" s="20" t="s">
        <v>414</v>
      </c>
      <c r="G100" s="20" t="s">
        <v>148</v>
      </c>
      <c r="H100" s="20" t="s">
        <v>413</v>
      </c>
      <c r="I100" s="31">
        <v>38.701443</v>
      </c>
      <c r="J100" s="31">
        <v>38.701443</v>
      </c>
      <c r="K100" s="19" t="s">
        <v>149</v>
      </c>
      <c r="L100" s="21" t="s">
        <v>150</v>
      </c>
      <c r="M100" s="21" t="s">
        <v>415</v>
      </c>
      <c r="N100" s="21" t="s">
        <v>276</v>
      </c>
      <c r="O100" s="21" t="s">
        <v>152</v>
      </c>
      <c r="P100" s="21"/>
      <c r="Q100" s="21"/>
      <c r="R100" s="21"/>
      <c r="S100" s="21"/>
      <c r="T100" s="21"/>
      <c r="U100" s="21" t="s">
        <v>153</v>
      </c>
      <c r="V100" s="21" t="s">
        <v>153</v>
      </c>
      <c r="W100" s="21">
        <f t="shared" si="5"/>
        <v>0</v>
      </c>
      <c r="X100" s="17" t="s">
        <v>154</v>
      </c>
      <c r="Y100" s="17">
        <v>38.701443</v>
      </c>
      <c r="Z100" s="44">
        <v>38.7</v>
      </c>
      <c r="AA100" s="45"/>
      <c r="AB100" s="48"/>
      <c r="AC100" s="48">
        <f t="shared" si="3"/>
        <v>0.00144299999999475</v>
      </c>
    </row>
    <row r="101" s="4" customFormat="true" ht="63" spans="1:29">
      <c r="A101" s="17">
        <v>95</v>
      </c>
      <c r="B101" s="21" t="s">
        <v>106</v>
      </c>
      <c r="C101" s="21" t="s">
        <v>403</v>
      </c>
      <c r="D101" s="21" t="s">
        <v>145</v>
      </c>
      <c r="E101" s="20" t="s">
        <v>413</v>
      </c>
      <c r="F101" s="20" t="s">
        <v>414</v>
      </c>
      <c r="G101" s="20" t="s">
        <v>148</v>
      </c>
      <c r="H101" s="20" t="s">
        <v>413</v>
      </c>
      <c r="I101" s="31">
        <v>5.047706</v>
      </c>
      <c r="J101" s="31">
        <v>5.047706</v>
      </c>
      <c r="K101" s="19" t="s">
        <v>149</v>
      </c>
      <c r="L101" s="21" t="s">
        <v>150</v>
      </c>
      <c r="M101" s="21" t="s">
        <v>416</v>
      </c>
      <c r="N101" s="21" t="s">
        <v>276</v>
      </c>
      <c r="O101" s="21" t="s">
        <v>152</v>
      </c>
      <c r="P101" s="21"/>
      <c r="Q101" s="21"/>
      <c r="R101" s="21"/>
      <c r="S101" s="21"/>
      <c r="T101" s="21"/>
      <c r="U101" s="21" t="s">
        <v>153</v>
      </c>
      <c r="V101" s="21" t="s">
        <v>153</v>
      </c>
      <c r="W101" s="21">
        <f t="shared" si="5"/>
        <v>0</v>
      </c>
      <c r="X101" s="17" t="s">
        <v>154</v>
      </c>
      <c r="Y101" s="17">
        <v>5.047706</v>
      </c>
      <c r="Z101" s="44">
        <v>5.04</v>
      </c>
      <c r="AA101" s="45"/>
      <c r="AB101" s="48"/>
      <c r="AC101" s="48">
        <f t="shared" si="3"/>
        <v>0.00770599999999977</v>
      </c>
    </row>
    <row r="102" s="4" customFormat="true" ht="63" spans="1:29">
      <c r="A102" s="17">
        <v>96</v>
      </c>
      <c r="B102" s="21" t="s">
        <v>106</v>
      </c>
      <c r="C102" s="21" t="s">
        <v>403</v>
      </c>
      <c r="D102" s="21" t="s">
        <v>145</v>
      </c>
      <c r="E102" s="20" t="s">
        <v>246</v>
      </c>
      <c r="F102" s="20" t="s">
        <v>247</v>
      </c>
      <c r="G102" s="20" t="s">
        <v>148</v>
      </c>
      <c r="H102" s="20" t="s">
        <v>246</v>
      </c>
      <c r="I102" s="31">
        <v>4.606188</v>
      </c>
      <c r="J102" s="31">
        <v>4.606188</v>
      </c>
      <c r="K102" s="19" t="s">
        <v>149</v>
      </c>
      <c r="L102" s="21" t="s">
        <v>150</v>
      </c>
      <c r="M102" s="21" t="s">
        <v>417</v>
      </c>
      <c r="N102" s="21" t="s">
        <v>418</v>
      </c>
      <c r="O102" s="21" t="s">
        <v>152</v>
      </c>
      <c r="P102" s="21"/>
      <c r="Q102" s="21"/>
      <c r="R102" s="21"/>
      <c r="S102" s="21"/>
      <c r="T102" s="21"/>
      <c r="U102" s="21" t="s">
        <v>153</v>
      </c>
      <c r="V102" s="21" t="s">
        <v>153</v>
      </c>
      <c r="W102" s="21">
        <f t="shared" si="5"/>
        <v>0</v>
      </c>
      <c r="X102" s="17" t="s">
        <v>154</v>
      </c>
      <c r="Y102" s="17">
        <v>4.606188</v>
      </c>
      <c r="Z102" s="44">
        <v>4.6</v>
      </c>
      <c r="AA102" s="45"/>
      <c r="AB102" s="48"/>
      <c r="AC102" s="48">
        <f t="shared" si="3"/>
        <v>0.00618800000000075</v>
      </c>
    </row>
    <row r="103" s="4" customFormat="true" ht="63" spans="1:29">
      <c r="A103" s="17">
        <v>97</v>
      </c>
      <c r="B103" s="21" t="s">
        <v>106</v>
      </c>
      <c r="C103" s="21" t="s">
        <v>403</v>
      </c>
      <c r="D103" s="21" t="s">
        <v>145</v>
      </c>
      <c r="E103" s="20" t="s">
        <v>197</v>
      </c>
      <c r="F103" s="20" t="s">
        <v>198</v>
      </c>
      <c r="G103" s="20" t="s">
        <v>148</v>
      </c>
      <c r="H103" s="20" t="s">
        <v>197</v>
      </c>
      <c r="I103" s="29">
        <v>21.118375</v>
      </c>
      <c r="J103" s="29">
        <v>21.118375</v>
      </c>
      <c r="K103" s="19" t="s">
        <v>149</v>
      </c>
      <c r="L103" s="21" t="s">
        <v>150</v>
      </c>
      <c r="M103" s="21" t="s">
        <v>419</v>
      </c>
      <c r="N103" s="21" t="s">
        <v>420</v>
      </c>
      <c r="O103" s="21" t="s">
        <v>152</v>
      </c>
      <c r="P103" s="21"/>
      <c r="Q103" s="21"/>
      <c r="R103" s="21"/>
      <c r="S103" s="21"/>
      <c r="T103" s="21"/>
      <c r="U103" s="21" t="s">
        <v>153</v>
      </c>
      <c r="V103" s="21" t="s">
        <v>153</v>
      </c>
      <c r="W103" s="21">
        <f t="shared" si="5"/>
        <v>0</v>
      </c>
      <c r="X103" s="17" t="s">
        <v>154</v>
      </c>
      <c r="Y103" s="17">
        <v>21.118375</v>
      </c>
      <c r="Z103" s="44">
        <v>21.11</v>
      </c>
      <c r="AA103" s="45"/>
      <c r="AB103" s="48"/>
      <c r="AC103" s="48">
        <f t="shared" si="3"/>
        <v>0.00837500000000091</v>
      </c>
    </row>
    <row r="104" s="4" customFormat="true" ht="63" spans="1:29">
      <c r="A104" s="17">
        <v>98</v>
      </c>
      <c r="B104" s="21" t="s">
        <v>106</v>
      </c>
      <c r="C104" s="21" t="s">
        <v>403</v>
      </c>
      <c r="D104" s="21" t="s">
        <v>145</v>
      </c>
      <c r="E104" s="20" t="s">
        <v>421</v>
      </c>
      <c r="F104" s="20" t="s">
        <v>422</v>
      </c>
      <c r="G104" s="20" t="s">
        <v>148</v>
      </c>
      <c r="H104" s="20" t="s">
        <v>421</v>
      </c>
      <c r="I104" s="31">
        <v>244.681399</v>
      </c>
      <c r="J104" s="31">
        <v>244.681399</v>
      </c>
      <c r="K104" s="19" t="s">
        <v>149</v>
      </c>
      <c r="L104" s="21" t="s">
        <v>150</v>
      </c>
      <c r="M104" s="21" t="s">
        <v>423</v>
      </c>
      <c r="N104" s="21" t="s">
        <v>418</v>
      </c>
      <c r="O104" s="21" t="s">
        <v>152</v>
      </c>
      <c r="P104" s="21"/>
      <c r="Q104" s="21"/>
      <c r="R104" s="21"/>
      <c r="S104" s="21"/>
      <c r="T104" s="21"/>
      <c r="U104" s="21" t="s">
        <v>153</v>
      </c>
      <c r="V104" s="21" t="s">
        <v>153</v>
      </c>
      <c r="W104" s="21">
        <f t="shared" si="5"/>
        <v>0</v>
      </c>
      <c r="X104" s="17" t="s">
        <v>154</v>
      </c>
      <c r="Y104" s="17">
        <v>244.681399</v>
      </c>
      <c r="Z104" s="44">
        <v>244.68</v>
      </c>
      <c r="AA104" s="45"/>
      <c r="AB104" s="48"/>
      <c r="AC104" s="48">
        <f t="shared" si="3"/>
        <v>0.00139899999999216</v>
      </c>
    </row>
    <row r="105" s="4" customFormat="true" ht="63" spans="1:29">
      <c r="A105" s="17">
        <v>99</v>
      </c>
      <c r="B105" s="21" t="s">
        <v>106</v>
      </c>
      <c r="C105" s="21" t="s">
        <v>403</v>
      </c>
      <c r="D105" s="21" t="s">
        <v>145</v>
      </c>
      <c r="E105" s="20" t="s">
        <v>283</v>
      </c>
      <c r="F105" s="20" t="s">
        <v>284</v>
      </c>
      <c r="G105" s="20" t="s">
        <v>148</v>
      </c>
      <c r="H105" s="20" t="s">
        <v>283</v>
      </c>
      <c r="I105" s="29">
        <v>4.325892</v>
      </c>
      <c r="J105" s="29">
        <v>4.325892</v>
      </c>
      <c r="K105" s="19" t="s">
        <v>149</v>
      </c>
      <c r="L105" s="21" t="s">
        <v>150</v>
      </c>
      <c r="M105" s="21" t="s">
        <v>424</v>
      </c>
      <c r="N105" s="21" t="s">
        <v>425</v>
      </c>
      <c r="O105" s="21" t="s">
        <v>152</v>
      </c>
      <c r="P105" s="21"/>
      <c r="Q105" s="21"/>
      <c r="R105" s="21"/>
      <c r="S105" s="21"/>
      <c r="T105" s="21"/>
      <c r="U105" s="21" t="s">
        <v>153</v>
      </c>
      <c r="V105" s="21" t="s">
        <v>153</v>
      </c>
      <c r="W105" s="21">
        <f t="shared" si="5"/>
        <v>0</v>
      </c>
      <c r="X105" s="17" t="s">
        <v>154</v>
      </c>
      <c r="Y105" s="17">
        <v>4.325892</v>
      </c>
      <c r="Z105" s="44">
        <v>4.32</v>
      </c>
      <c r="AA105" s="45"/>
      <c r="AB105" s="48"/>
      <c r="AC105" s="48">
        <f t="shared" si="3"/>
        <v>0.00589199999999934</v>
      </c>
    </row>
    <row r="106" s="4" customFormat="true" ht="63" spans="1:29">
      <c r="A106" s="17">
        <v>100</v>
      </c>
      <c r="B106" s="21" t="s">
        <v>106</v>
      </c>
      <c r="C106" s="21" t="s">
        <v>403</v>
      </c>
      <c r="D106" s="21" t="s">
        <v>145</v>
      </c>
      <c r="E106" s="20" t="s">
        <v>283</v>
      </c>
      <c r="F106" s="20" t="s">
        <v>284</v>
      </c>
      <c r="G106" s="20" t="s">
        <v>148</v>
      </c>
      <c r="H106" s="20" t="s">
        <v>283</v>
      </c>
      <c r="I106" s="29">
        <v>27.615592</v>
      </c>
      <c r="J106" s="52">
        <v>206.443227</v>
      </c>
      <c r="K106" s="21" t="s">
        <v>149</v>
      </c>
      <c r="L106" s="21" t="s">
        <v>150</v>
      </c>
      <c r="M106" s="21" t="s">
        <v>426</v>
      </c>
      <c r="N106" s="21" t="s">
        <v>427</v>
      </c>
      <c r="O106" s="21" t="s">
        <v>152</v>
      </c>
      <c r="P106" s="21"/>
      <c r="Q106" s="21"/>
      <c r="R106" s="21"/>
      <c r="S106" s="21"/>
      <c r="T106" s="21"/>
      <c r="U106" s="21" t="s">
        <v>153</v>
      </c>
      <c r="V106" s="21" t="s">
        <v>153</v>
      </c>
      <c r="W106" s="17">
        <v>0</v>
      </c>
      <c r="X106" s="17" t="s">
        <v>154</v>
      </c>
      <c r="Y106" s="17">
        <v>27.315592</v>
      </c>
      <c r="Z106" s="44">
        <v>27.31</v>
      </c>
      <c r="AA106" s="45"/>
      <c r="AB106" s="48"/>
      <c r="AC106" s="48">
        <f t="shared" si="3"/>
        <v>0.305592000000001</v>
      </c>
    </row>
    <row r="107" s="4" customFormat="true" ht="63" spans="1:29">
      <c r="A107" s="17">
        <v>101</v>
      </c>
      <c r="B107" s="21" t="s">
        <v>106</v>
      </c>
      <c r="C107" s="21" t="s">
        <v>403</v>
      </c>
      <c r="D107" s="21" t="s">
        <v>145</v>
      </c>
      <c r="E107" s="20" t="s">
        <v>378</v>
      </c>
      <c r="F107" s="20" t="s">
        <v>428</v>
      </c>
      <c r="G107" s="20" t="s">
        <v>148</v>
      </c>
      <c r="H107" s="20" t="s">
        <v>378</v>
      </c>
      <c r="I107" s="29">
        <v>47.52891</v>
      </c>
      <c r="J107" s="52">
        <v>243.858471</v>
      </c>
      <c r="K107" s="21" t="s">
        <v>149</v>
      </c>
      <c r="L107" s="21" t="s">
        <v>150</v>
      </c>
      <c r="M107" s="21" t="s">
        <v>429</v>
      </c>
      <c r="N107" s="21" t="s">
        <v>430</v>
      </c>
      <c r="O107" s="21" t="s">
        <v>152</v>
      </c>
      <c r="P107" s="21"/>
      <c r="Q107" s="21"/>
      <c r="R107" s="21"/>
      <c r="S107" s="21"/>
      <c r="T107" s="21"/>
      <c r="U107" s="21" t="s">
        <v>153</v>
      </c>
      <c r="V107" s="21" t="s">
        <v>153</v>
      </c>
      <c r="W107" s="17">
        <v>0</v>
      </c>
      <c r="X107" s="17" t="s">
        <v>154</v>
      </c>
      <c r="Y107" s="17">
        <v>47.52891</v>
      </c>
      <c r="Z107" s="44">
        <v>47.52</v>
      </c>
      <c r="AA107" s="45"/>
      <c r="AB107" s="48"/>
      <c r="AC107" s="48">
        <f t="shared" si="3"/>
        <v>0.0089100000000002</v>
      </c>
    </row>
    <row r="108" s="4" customFormat="true" ht="63" spans="1:29">
      <c r="A108" s="17">
        <v>102</v>
      </c>
      <c r="B108" s="21" t="s">
        <v>106</v>
      </c>
      <c r="C108" s="21" t="s">
        <v>403</v>
      </c>
      <c r="D108" s="21" t="s">
        <v>145</v>
      </c>
      <c r="E108" s="20" t="s">
        <v>431</v>
      </c>
      <c r="F108" s="132" t="s">
        <v>432</v>
      </c>
      <c r="G108" s="20" t="s">
        <v>148</v>
      </c>
      <c r="H108" s="20" t="s">
        <v>431</v>
      </c>
      <c r="I108" s="29">
        <v>14.090513</v>
      </c>
      <c r="J108" s="52">
        <v>232.319648</v>
      </c>
      <c r="K108" s="21" t="s">
        <v>149</v>
      </c>
      <c r="L108" s="21" t="s">
        <v>150</v>
      </c>
      <c r="M108" s="21" t="s">
        <v>433</v>
      </c>
      <c r="N108" s="21" t="s">
        <v>434</v>
      </c>
      <c r="O108" s="21" t="s">
        <v>152</v>
      </c>
      <c r="P108" s="21"/>
      <c r="Q108" s="21"/>
      <c r="R108" s="21"/>
      <c r="S108" s="21"/>
      <c r="T108" s="21"/>
      <c r="U108" s="21" t="s">
        <v>153</v>
      </c>
      <c r="V108" s="21" t="s">
        <v>153</v>
      </c>
      <c r="W108" s="17">
        <v>0</v>
      </c>
      <c r="X108" s="17" t="s">
        <v>154</v>
      </c>
      <c r="Y108" s="17">
        <v>14.090513</v>
      </c>
      <c r="Z108" s="44">
        <v>14.09</v>
      </c>
      <c r="AA108" s="45"/>
      <c r="AB108" s="48"/>
      <c r="AC108" s="48">
        <f t="shared" si="3"/>
        <v>0.000512999999999764</v>
      </c>
    </row>
    <row r="109" s="4" customFormat="true" ht="63" spans="1:29">
      <c r="A109" s="17">
        <v>103</v>
      </c>
      <c r="B109" s="21" t="s">
        <v>106</v>
      </c>
      <c r="C109" s="21" t="s">
        <v>403</v>
      </c>
      <c r="D109" s="21" t="s">
        <v>145</v>
      </c>
      <c r="E109" s="20" t="s">
        <v>290</v>
      </c>
      <c r="F109" s="132" t="s">
        <v>291</v>
      </c>
      <c r="G109" s="20" t="s">
        <v>148</v>
      </c>
      <c r="H109" s="20" t="s">
        <v>290</v>
      </c>
      <c r="I109" s="29">
        <v>75.591018</v>
      </c>
      <c r="J109" s="52">
        <v>242.601973</v>
      </c>
      <c r="K109" s="21" t="s">
        <v>149</v>
      </c>
      <c r="L109" s="21" t="s">
        <v>150</v>
      </c>
      <c r="M109" s="21" t="s">
        <v>435</v>
      </c>
      <c r="N109" s="21" t="s">
        <v>436</v>
      </c>
      <c r="O109" s="21" t="s">
        <v>152</v>
      </c>
      <c r="P109" s="21"/>
      <c r="Q109" s="21"/>
      <c r="R109" s="21"/>
      <c r="S109" s="21"/>
      <c r="T109" s="21"/>
      <c r="U109" s="21" t="s">
        <v>153</v>
      </c>
      <c r="V109" s="21" t="s">
        <v>153</v>
      </c>
      <c r="W109" s="17">
        <v>0</v>
      </c>
      <c r="X109" s="17" t="s">
        <v>154</v>
      </c>
      <c r="Y109" s="17">
        <v>75.591018</v>
      </c>
      <c r="Z109" s="44">
        <v>75.59</v>
      </c>
      <c r="AA109" s="45"/>
      <c r="AB109" s="48"/>
      <c r="AC109" s="48">
        <f t="shared" si="3"/>
        <v>0.00101800000000196</v>
      </c>
    </row>
    <row r="110" s="4" customFormat="true" ht="63" spans="1:29">
      <c r="A110" s="17">
        <v>104</v>
      </c>
      <c r="B110" s="21" t="s">
        <v>106</v>
      </c>
      <c r="C110" s="21" t="s">
        <v>403</v>
      </c>
      <c r="D110" s="21" t="s">
        <v>145</v>
      </c>
      <c r="E110" s="20" t="s">
        <v>437</v>
      </c>
      <c r="F110" s="20" t="s">
        <v>438</v>
      </c>
      <c r="G110" s="20" t="s">
        <v>148</v>
      </c>
      <c r="H110" s="20" t="s">
        <v>437</v>
      </c>
      <c r="I110" s="29">
        <v>1.65414</v>
      </c>
      <c r="J110" s="29">
        <v>1.65414</v>
      </c>
      <c r="K110" s="21" t="s">
        <v>149</v>
      </c>
      <c r="L110" s="21" t="s">
        <v>150</v>
      </c>
      <c r="M110" s="21" t="s">
        <v>408</v>
      </c>
      <c r="N110" s="21" t="s">
        <v>439</v>
      </c>
      <c r="O110" s="21" t="s">
        <v>152</v>
      </c>
      <c r="P110" s="17"/>
      <c r="Q110" s="17"/>
      <c r="R110" s="17"/>
      <c r="S110" s="17"/>
      <c r="T110" s="17"/>
      <c r="U110" s="21" t="s">
        <v>153</v>
      </c>
      <c r="V110" s="21" t="s">
        <v>153</v>
      </c>
      <c r="W110" s="17">
        <v>0</v>
      </c>
      <c r="X110" s="17" t="s">
        <v>154</v>
      </c>
      <c r="Y110" s="17">
        <v>1.65414</v>
      </c>
      <c r="Z110" s="44">
        <v>1.65</v>
      </c>
      <c r="AA110" s="47" t="s">
        <v>360</v>
      </c>
      <c r="AB110" s="48"/>
      <c r="AC110" s="48">
        <f t="shared" si="3"/>
        <v>0.00414000000000003</v>
      </c>
    </row>
    <row r="111" s="4" customFormat="true" ht="63" spans="1:29">
      <c r="A111" s="17">
        <v>105</v>
      </c>
      <c r="B111" s="21" t="s">
        <v>106</v>
      </c>
      <c r="C111" s="21" t="s">
        <v>403</v>
      </c>
      <c r="D111" s="21" t="s">
        <v>145</v>
      </c>
      <c r="E111" s="20" t="s">
        <v>440</v>
      </c>
      <c r="F111" s="20" t="s">
        <v>441</v>
      </c>
      <c r="G111" s="20" t="s">
        <v>148</v>
      </c>
      <c r="H111" s="20" t="s">
        <v>440</v>
      </c>
      <c r="I111" s="29">
        <v>1.570627</v>
      </c>
      <c r="J111" s="29">
        <v>1.570627</v>
      </c>
      <c r="K111" s="21" t="s">
        <v>149</v>
      </c>
      <c r="L111" s="21" t="s">
        <v>150</v>
      </c>
      <c r="M111" s="21" t="s">
        <v>408</v>
      </c>
      <c r="N111" s="21" t="s">
        <v>235</v>
      </c>
      <c r="O111" s="21" t="s">
        <v>152</v>
      </c>
      <c r="P111" s="17"/>
      <c r="Q111" s="17"/>
      <c r="R111" s="17"/>
      <c r="S111" s="17"/>
      <c r="T111" s="17"/>
      <c r="U111" s="21" t="s">
        <v>153</v>
      </c>
      <c r="V111" s="21" t="s">
        <v>153</v>
      </c>
      <c r="W111" s="17">
        <v>0</v>
      </c>
      <c r="X111" s="17" t="s">
        <v>154</v>
      </c>
      <c r="Y111" s="17">
        <v>1.570627</v>
      </c>
      <c r="Z111" s="44">
        <v>1.57</v>
      </c>
      <c r="AA111" s="47" t="s">
        <v>360</v>
      </c>
      <c r="AB111" s="48"/>
      <c r="AC111" s="48">
        <f t="shared" si="3"/>
        <v>0.000626999999999933</v>
      </c>
    </row>
    <row r="112" s="4" customFormat="true" ht="63" spans="1:29">
      <c r="A112" s="17">
        <v>106</v>
      </c>
      <c r="B112" s="21" t="s">
        <v>106</v>
      </c>
      <c r="C112" s="21" t="s">
        <v>403</v>
      </c>
      <c r="D112" s="21" t="s">
        <v>145</v>
      </c>
      <c r="E112" s="20" t="s">
        <v>442</v>
      </c>
      <c r="F112" s="20" t="s">
        <v>443</v>
      </c>
      <c r="G112" s="20" t="s">
        <v>148</v>
      </c>
      <c r="H112" s="20" t="s">
        <v>442</v>
      </c>
      <c r="I112" s="29">
        <v>1.539215</v>
      </c>
      <c r="J112" s="29">
        <v>1.539215</v>
      </c>
      <c r="K112" s="21" t="s">
        <v>149</v>
      </c>
      <c r="L112" s="21" t="s">
        <v>150</v>
      </c>
      <c r="M112" s="21" t="s">
        <v>408</v>
      </c>
      <c r="N112" s="21" t="s">
        <v>359</v>
      </c>
      <c r="O112" s="21" t="s">
        <v>152</v>
      </c>
      <c r="P112" s="17"/>
      <c r="Q112" s="17"/>
      <c r="R112" s="17"/>
      <c r="S112" s="17"/>
      <c r="T112" s="17"/>
      <c r="U112" s="21" t="s">
        <v>153</v>
      </c>
      <c r="V112" s="21" t="s">
        <v>153</v>
      </c>
      <c r="W112" s="17">
        <v>0</v>
      </c>
      <c r="X112" s="17" t="s">
        <v>154</v>
      </c>
      <c r="Y112" s="17">
        <v>1.539215</v>
      </c>
      <c r="Z112" s="44">
        <v>1.53</v>
      </c>
      <c r="AA112" s="47" t="s">
        <v>360</v>
      </c>
      <c r="AB112" s="48"/>
      <c r="AC112" s="48">
        <f t="shared" si="3"/>
        <v>0.00921499999999997</v>
      </c>
    </row>
    <row r="113" s="4" customFormat="true" ht="63" spans="1:29">
      <c r="A113" s="17">
        <v>107</v>
      </c>
      <c r="B113" s="21" t="s">
        <v>106</v>
      </c>
      <c r="C113" s="21" t="s">
        <v>403</v>
      </c>
      <c r="D113" s="21" t="s">
        <v>145</v>
      </c>
      <c r="E113" s="20" t="s">
        <v>444</v>
      </c>
      <c r="F113" s="20" t="s">
        <v>445</v>
      </c>
      <c r="G113" s="20" t="s">
        <v>148</v>
      </c>
      <c r="H113" s="20" t="s">
        <v>444</v>
      </c>
      <c r="I113" s="29">
        <v>9.468976</v>
      </c>
      <c r="J113" s="29">
        <v>9.468976</v>
      </c>
      <c r="K113" s="21" t="s">
        <v>149</v>
      </c>
      <c r="L113" s="21" t="s">
        <v>150</v>
      </c>
      <c r="M113" s="21" t="s">
        <v>408</v>
      </c>
      <c r="N113" s="21" t="s">
        <v>256</v>
      </c>
      <c r="O113" s="21" t="s">
        <v>152</v>
      </c>
      <c r="P113" s="17"/>
      <c r="Q113" s="17"/>
      <c r="R113" s="17"/>
      <c r="S113" s="17"/>
      <c r="T113" s="17"/>
      <c r="U113" s="21" t="s">
        <v>153</v>
      </c>
      <c r="V113" s="21" t="s">
        <v>153</v>
      </c>
      <c r="W113" s="17">
        <v>0</v>
      </c>
      <c r="X113" s="17" t="s">
        <v>154</v>
      </c>
      <c r="Y113" s="17">
        <v>9.468976</v>
      </c>
      <c r="Z113" s="44">
        <v>9.46</v>
      </c>
      <c r="AA113" s="47" t="s">
        <v>360</v>
      </c>
      <c r="AB113" s="48"/>
      <c r="AC113" s="48">
        <f t="shared" si="3"/>
        <v>0.00897599999999876</v>
      </c>
    </row>
    <row r="114" s="4" customFormat="true" ht="63" spans="1:29">
      <c r="A114" s="17">
        <v>108</v>
      </c>
      <c r="B114" s="21" t="s">
        <v>106</v>
      </c>
      <c r="C114" s="21" t="s">
        <v>403</v>
      </c>
      <c r="D114" s="21" t="s">
        <v>145</v>
      </c>
      <c r="E114" s="20" t="s">
        <v>446</v>
      </c>
      <c r="F114" s="20" t="s">
        <v>447</v>
      </c>
      <c r="G114" s="20" t="s">
        <v>148</v>
      </c>
      <c r="H114" s="20" t="s">
        <v>446</v>
      </c>
      <c r="I114" s="29">
        <v>3.763646</v>
      </c>
      <c r="J114" s="29">
        <v>3.763646</v>
      </c>
      <c r="K114" s="21" t="s">
        <v>149</v>
      </c>
      <c r="L114" s="21" t="s">
        <v>150</v>
      </c>
      <c r="M114" s="21" t="s">
        <v>415</v>
      </c>
      <c r="N114" s="21" t="s">
        <v>439</v>
      </c>
      <c r="O114" s="21" t="s">
        <v>152</v>
      </c>
      <c r="P114" s="17"/>
      <c r="Q114" s="17"/>
      <c r="R114" s="17"/>
      <c r="S114" s="17"/>
      <c r="T114" s="17"/>
      <c r="U114" s="21" t="s">
        <v>153</v>
      </c>
      <c r="V114" s="21" t="s">
        <v>153</v>
      </c>
      <c r="W114" s="17">
        <v>0</v>
      </c>
      <c r="X114" s="17" t="s">
        <v>154</v>
      </c>
      <c r="Y114" s="17">
        <v>3.763646</v>
      </c>
      <c r="Z114" s="44">
        <v>3.76</v>
      </c>
      <c r="AA114" s="47" t="s">
        <v>360</v>
      </c>
      <c r="AB114" s="48"/>
      <c r="AC114" s="48">
        <f t="shared" si="3"/>
        <v>0.00364600000000026</v>
      </c>
    </row>
    <row r="115" s="4" customFormat="true" ht="63" spans="1:29">
      <c r="A115" s="17">
        <v>109</v>
      </c>
      <c r="B115" s="21" t="s">
        <v>106</v>
      </c>
      <c r="C115" s="21" t="s">
        <v>403</v>
      </c>
      <c r="D115" s="21" t="s">
        <v>145</v>
      </c>
      <c r="E115" s="20" t="s">
        <v>448</v>
      </c>
      <c r="F115" s="132" t="s">
        <v>449</v>
      </c>
      <c r="G115" s="20" t="s">
        <v>148</v>
      </c>
      <c r="H115" s="20" t="s">
        <v>448</v>
      </c>
      <c r="I115" s="29">
        <v>1.796134</v>
      </c>
      <c r="J115" s="29">
        <v>1.796134</v>
      </c>
      <c r="K115" s="21" t="s">
        <v>149</v>
      </c>
      <c r="L115" s="21" t="s">
        <v>150</v>
      </c>
      <c r="M115" s="21" t="s">
        <v>415</v>
      </c>
      <c r="N115" s="21" t="s">
        <v>359</v>
      </c>
      <c r="O115" s="21" t="s">
        <v>152</v>
      </c>
      <c r="P115" s="17"/>
      <c r="Q115" s="17"/>
      <c r="R115" s="17"/>
      <c r="S115" s="17"/>
      <c r="T115" s="17"/>
      <c r="U115" s="21" t="s">
        <v>153</v>
      </c>
      <c r="V115" s="21" t="s">
        <v>153</v>
      </c>
      <c r="W115" s="17">
        <v>0</v>
      </c>
      <c r="X115" s="17" t="s">
        <v>154</v>
      </c>
      <c r="Y115" s="17">
        <v>1.796134</v>
      </c>
      <c r="Z115" s="44">
        <v>1.79</v>
      </c>
      <c r="AA115" s="47" t="s">
        <v>360</v>
      </c>
      <c r="AB115" s="48"/>
      <c r="AC115" s="48">
        <f t="shared" si="3"/>
        <v>0.00613399999999986</v>
      </c>
    </row>
    <row r="116" s="4" customFormat="true" ht="63" spans="1:29">
      <c r="A116" s="17">
        <v>110</v>
      </c>
      <c r="B116" s="21" t="s">
        <v>106</v>
      </c>
      <c r="C116" s="21" t="s">
        <v>403</v>
      </c>
      <c r="D116" s="21" t="s">
        <v>145</v>
      </c>
      <c r="E116" s="20" t="s">
        <v>450</v>
      </c>
      <c r="F116" s="20" t="s">
        <v>451</v>
      </c>
      <c r="G116" s="20" t="s">
        <v>148</v>
      </c>
      <c r="H116" s="20" t="s">
        <v>450</v>
      </c>
      <c r="I116" s="29">
        <v>35.63663</v>
      </c>
      <c r="J116" s="29">
        <v>35.63663</v>
      </c>
      <c r="K116" s="21" t="s">
        <v>149</v>
      </c>
      <c r="L116" s="21" t="s">
        <v>150</v>
      </c>
      <c r="M116" s="21" t="s">
        <v>452</v>
      </c>
      <c r="N116" s="21" t="s">
        <v>453</v>
      </c>
      <c r="O116" s="21" t="s">
        <v>152</v>
      </c>
      <c r="P116" s="17"/>
      <c r="Q116" s="17"/>
      <c r="R116" s="17"/>
      <c r="S116" s="17"/>
      <c r="T116" s="17"/>
      <c r="U116" s="21" t="s">
        <v>153</v>
      </c>
      <c r="V116" s="21" t="s">
        <v>153</v>
      </c>
      <c r="W116" s="17">
        <v>0</v>
      </c>
      <c r="X116" s="17" t="s">
        <v>154</v>
      </c>
      <c r="Y116" s="17">
        <v>35.63663</v>
      </c>
      <c r="Z116" s="44">
        <v>35.63</v>
      </c>
      <c r="AA116" s="47" t="s">
        <v>360</v>
      </c>
      <c r="AB116" s="48"/>
      <c r="AC116" s="48">
        <f t="shared" si="3"/>
        <v>0.00662999999999414</v>
      </c>
    </row>
    <row r="117" s="4" customFormat="true" ht="78.75" spans="1:29">
      <c r="A117" s="17">
        <v>111</v>
      </c>
      <c r="B117" s="21" t="s">
        <v>85</v>
      </c>
      <c r="C117" s="21" t="s">
        <v>454</v>
      </c>
      <c r="D117" s="21" t="s">
        <v>203</v>
      </c>
      <c r="E117" s="21" t="s">
        <v>378</v>
      </c>
      <c r="F117" s="21" t="s">
        <v>428</v>
      </c>
      <c r="G117" s="20" t="s">
        <v>148</v>
      </c>
      <c r="H117" s="21" t="s">
        <v>378</v>
      </c>
      <c r="I117" s="29">
        <v>130.85</v>
      </c>
      <c r="J117" s="29">
        <v>1471.03</v>
      </c>
      <c r="K117" s="21" t="s">
        <v>149</v>
      </c>
      <c r="L117" s="21" t="s">
        <v>150</v>
      </c>
      <c r="M117" s="21" t="s">
        <v>455</v>
      </c>
      <c r="N117" s="21" t="s">
        <v>456</v>
      </c>
      <c r="O117" s="21" t="s">
        <v>152</v>
      </c>
      <c r="P117" s="21"/>
      <c r="Q117" s="21"/>
      <c r="R117" s="21"/>
      <c r="S117" s="21"/>
      <c r="T117" s="21"/>
      <c r="U117" s="21" t="s">
        <v>203</v>
      </c>
      <c r="V117" s="21" t="s">
        <v>153</v>
      </c>
      <c r="W117" s="21">
        <v>0</v>
      </c>
      <c r="X117" s="17" t="s">
        <v>154</v>
      </c>
      <c r="Y117" s="17">
        <v>130.85</v>
      </c>
      <c r="Z117" s="44">
        <v>130.85</v>
      </c>
      <c r="AA117" s="45"/>
      <c r="AC117" s="4">
        <f t="shared" si="3"/>
        <v>0</v>
      </c>
    </row>
    <row r="118" s="4" customFormat="true" ht="78.75" spans="1:29">
      <c r="A118" s="17">
        <v>112</v>
      </c>
      <c r="B118" s="21" t="s">
        <v>85</v>
      </c>
      <c r="C118" s="21" t="s">
        <v>454</v>
      </c>
      <c r="D118" s="21" t="s">
        <v>203</v>
      </c>
      <c r="E118" s="21" t="s">
        <v>457</v>
      </c>
      <c r="F118" s="130" t="s">
        <v>458</v>
      </c>
      <c r="G118" s="20" t="s">
        <v>148</v>
      </c>
      <c r="H118" s="21" t="s">
        <v>457</v>
      </c>
      <c r="I118" s="29">
        <v>251.05</v>
      </c>
      <c r="J118" s="29">
        <v>1953.8</v>
      </c>
      <c r="K118" s="21" t="s">
        <v>149</v>
      </c>
      <c r="L118" s="21" t="s">
        <v>150</v>
      </c>
      <c r="M118" s="21" t="s">
        <v>459</v>
      </c>
      <c r="N118" s="21" t="s">
        <v>460</v>
      </c>
      <c r="O118" s="21" t="s">
        <v>152</v>
      </c>
      <c r="P118" s="21"/>
      <c r="Q118" s="21"/>
      <c r="R118" s="21"/>
      <c r="S118" s="21"/>
      <c r="T118" s="21"/>
      <c r="U118" s="21" t="s">
        <v>203</v>
      </c>
      <c r="V118" s="21" t="s">
        <v>153</v>
      </c>
      <c r="W118" s="53">
        <v>50</v>
      </c>
      <c r="X118" s="17" t="s">
        <v>154</v>
      </c>
      <c r="Y118" s="17">
        <v>201.04</v>
      </c>
      <c r="Z118" s="44">
        <v>201.04</v>
      </c>
      <c r="AA118" s="45"/>
      <c r="AC118" s="4">
        <f t="shared" si="3"/>
        <v>0.0100000000000193</v>
      </c>
    </row>
    <row r="119" s="4" customFormat="true" ht="78.75" spans="1:29">
      <c r="A119" s="17">
        <v>113</v>
      </c>
      <c r="B119" s="21" t="s">
        <v>85</v>
      </c>
      <c r="C119" s="21" t="s">
        <v>454</v>
      </c>
      <c r="D119" s="21" t="s">
        <v>203</v>
      </c>
      <c r="E119" s="21" t="s">
        <v>283</v>
      </c>
      <c r="F119" s="21" t="s">
        <v>284</v>
      </c>
      <c r="G119" s="20" t="s">
        <v>148</v>
      </c>
      <c r="H119" s="21" t="s">
        <v>283</v>
      </c>
      <c r="I119" s="29">
        <v>486.26</v>
      </c>
      <c r="J119" s="29">
        <v>1775.76</v>
      </c>
      <c r="K119" s="21" t="s">
        <v>149</v>
      </c>
      <c r="L119" s="21" t="s">
        <v>150</v>
      </c>
      <c r="M119" s="21" t="s">
        <v>461</v>
      </c>
      <c r="N119" s="21" t="s">
        <v>462</v>
      </c>
      <c r="O119" s="21" t="s">
        <v>152</v>
      </c>
      <c r="P119" s="21"/>
      <c r="Q119" s="21"/>
      <c r="R119" s="21"/>
      <c r="S119" s="21"/>
      <c r="T119" s="21"/>
      <c r="U119" s="21" t="s">
        <v>203</v>
      </c>
      <c r="V119" s="21" t="s">
        <v>153</v>
      </c>
      <c r="W119" s="53">
        <v>50</v>
      </c>
      <c r="X119" s="17" t="s">
        <v>154</v>
      </c>
      <c r="Y119" s="17">
        <v>436.26</v>
      </c>
      <c r="Z119" s="44">
        <v>436.26</v>
      </c>
      <c r="AA119" s="45"/>
      <c r="AC119" s="4">
        <f t="shared" si="3"/>
        <v>0</v>
      </c>
    </row>
    <row r="120" s="4" customFormat="true" ht="78.75" spans="1:29">
      <c r="A120" s="17">
        <v>114</v>
      </c>
      <c r="B120" s="21" t="s">
        <v>85</v>
      </c>
      <c r="C120" s="21" t="s">
        <v>454</v>
      </c>
      <c r="D120" s="21" t="s">
        <v>203</v>
      </c>
      <c r="E120" s="21" t="s">
        <v>283</v>
      </c>
      <c r="F120" s="21" t="s">
        <v>284</v>
      </c>
      <c r="G120" s="20" t="s">
        <v>148</v>
      </c>
      <c r="H120" s="21" t="s">
        <v>283</v>
      </c>
      <c r="I120" s="29">
        <v>161.53</v>
      </c>
      <c r="J120" s="29">
        <v>1561.19</v>
      </c>
      <c r="K120" s="21" t="s">
        <v>149</v>
      </c>
      <c r="L120" s="21" t="s">
        <v>150</v>
      </c>
      <c r="M120" s="21" t="s">
        <v>463</v>
      </c>
      <c r="N120" s="21" t="s">
        <v>464</v>
      </c>
      <c r="O120" s="21" t="s">
        <v>152</v>
      </c>
      <c r="P120" s="21"/>
      <c r="Q120" s="21"/>
      <c r="R120" s="21"/>
      <c r="S120" s="21"/>
      <c r="T120" s="21"/>
      <c r="U120" s="21" t="s">
        <v>203</v>
      </c>
      <c r="V120" s="21" t="s">
        <v>153</v>
      </c>
      <c r="W120" s="21">
        <v>0</v>
      </c>
      <c r="X120" s="17" t="s">
        <v>154</v>
      </c>
      <c r="Y120" s="17">
        <v>161.53</v>
      </c>
      <c r="Z120" s="44">
        <v>161.53</v>
      </c>
      <c r="AA120" s="45"/>
      <c r="AC120" s="4">
        <f t="shared" si="3"/>
        <v>0</v>
      </c>
    </row>
    <row r="121" s="4" customFormat="true" ht="78.75" spans="1:29">
      <c r="A121" s="17">
        <v>115</v>
      </c>
      <c r="B121" s="21" t="s">
        <v>85</v>
      </c>
      <c r="C121" s="21" t="s">
        <v>454</v>
      </c>
      <c r="D121" s="21" t="s">
        <v>203</v>
      </c>
      <c r="E121" s="21" t="s">
        <v>302</v>
      </c>
      <c r="F121" s="21" t="s">
        <v>303</v>
      </c>
      <c r="G121" s="20" t="s">
        <v>148</v>
      </c>
      <c r="H121" s="21" t="s">
        <v>302</v>
      </c>
      <c r="I121" s="29">
        <v>41.24</v>
      </c>
      <c r="J121" s="29">
        <v>1169.38</v>
      </c>
      <c r="K121" s="21" t="s">
        <v>149</v>
      </c>
      <c r="L121" s="21" t="s">
        <v>150</v>
      </c>
      <c r="M121" s="21" t="s">
        <v>465</v>
      </c>
      <c r="N121" s="21" t="s">
        <v>466</v>
      </c>
      <c r="O121" s="21" t="s">
        <v>152</v>
      </c>
      <c r="P121" s="21"/>
      <c r="Q121" s="21"/>
      <c r="R121" s="21"/>
      <c r="S121" s="21"/>
      <c r="T121" s="21"/>
      <c r="U121" s="21" t="s">
        <v>203</v>
      </c>
      <c r="V121" s="21" t="s">
        <v>153</v>
      </c>
      <c r="W121" s="21">
        <v>0</v>
      </c>
      <c r="X121" s="17" t="s">
        <v>154</v>
      </c>
      <c r="Y121" s="17">
        <v>41.24</v>
      </c>
      <c r="Z121" s="44">
        <v>41.24</v>
      </c>
      <c r="AA121" s="45"/>
      <c r="AC121" s="4">
        <f t="shared" si="3"/>
        <v>0</v>
      </c>
    </row>
    <row r="122" s="4" customFormat="true" ht="78.75" spans="1:29">
      <c r="A122" s="17">
        <v>116</v>
      </c>
      <c r="B122" s="21" t="s">
        <v>85</v>
      </c>
      <c r="C122" s="21" t="s">
        <v>454</v>
      </c>
      <c r="D122" s="21" t="s">
        <v>203</v>
      </c>
      <c r="E122" s="21" t="s">
        <v>370</v>
      </c>
      <c r="F122" s="21" t="s">
        <v>371</v>
      </c>
      <c r="G122" s="20" t="s">
        <v>148</v>
      </c>
      <c r="H122" s="21" t="s">
        <v>194</v>
      </c>
      <c r="I122" s="29">
        <v>266.29</v>
      </c>
      <c r="J122" s="29">
        <v>1251.58</v>
      </c>
      <c r="K122" s="21" t="s">
        <v>149</v>
      </c>
      <c r="L122" s="21" t="s">
        <v>150</v>
      </c>
      <c r="M122" s="21" t="s">
        <v>467</v>
      </c>
      <c r="N122" s="21" t="s">
        <v>468</v>
      </c>
      <c r="O122" s="21" t="s">
        <v>152</v>
      </c>
      <c r="P122" s="21"/>
      <c r="Q122" s="21"/>
      <c r="R122" s="21"/>
      <c r="S122" s="21"/>
      <c r="T122" s="21"/>
      <c r="U122" s="21" t="s">
        <v>203</v>
      </c>
      <c r="V122" s="21" t="s">
        <v>153</v>
      </c>
      <c r="W122" s="21">
        <v>0</v>
      </c>
      <c r="X122" s="17" t="s">
        <v>154</v>
      </c>
      <c r="Y122" s="17">
        <v>266.29</v>
      </c>
      <c r="Z122" s="44">
        <v>266.29</v>
      </c>
      <c r="AA122" s="45"/>
      <c r="AC122" s="4">
        <f t="shared" si="3"/>
        <v>0</v>
      </c>
    </row>
    <row r="123" s="4" customFormat="true" ht="63" spans="1:29">
      <c r="A123" s="17">
        <v>117</v>
      </c>
      <c r="B123" s="21" t="s">
        <v>83</v>
      </c>
      <c r="C123" s="21" t="s">
        <v>469</v>
      </c>
      <c r="D123" s="21" t="s">
        <v>145</v>
      </c>
      <c r="E123" s="21" t="s">
        <v>470</v>
      </c>
      <c r="F123" s="134" t="s">
        <v>471</v>
      </c>
      <c r="G123" s="21" t="s">
        <v>193</v>
      </c>
      <c r="H123" s="21" t="s">
        <v>470</v>
      </c>
      <c r="I123" s="30">
        <v>9.5</v>
      </c>
      <c r="J123" s="30">
        <v>9.5</v>
      </c>
      <c r="K123" s="21" t="s">
        <v>149</v>
      </c>
      <c r="L123" s="21" t="s">
        <v>150</v>
      </c>
      <c r="M123" s="21" t="s">
        <v>472</v>
      </c>
      <c r="N123" s="21" t="s">
        <v>473</v>
      </c>
      <c r="O123" s="21" t="s">
        <v>152</v>
      </c>
      <c r="P123" s="21"/>
      <c r="Q123" s="21"/>
      <c r="R123" s="21"/>
      <c r="S123" s="21"/>
      <c r="T123" s="17"/>
      <c r="U123" s="17" t="s">
        <v>153</v>
      </c>
      <c r="V123" s="21" t="s">
        <v>153</v>
      </c>
      <c r="W123" s="30">
        <v>0</v>
      </c>
      <c r="X123" s="17" t="s">
        <v>154</v>
      </c>
      <c r="Y123" s="17">
        <v>9.5</v>
      </c>
      <c r="Z123" s="44">
        <v>9.5</v>
      </c>
      <c r="AA123" s="47"/>
      <c r="AC123" s="48">
        <f t="shared" si="3"/>
        <v>0</v>
      </c>
    </row>
    <row r="124" s="4" customFormat="true" ht="63" spans="1:29">
      <c r="A124" s="17">
        <v>118</v>
      </c>
      <c r="B124" s="21" t="s">
        <v>83</v>
      </c>
      <c r="C124" s="21" t="s">
        <v>469</v>
      </c>
      <c r="D124" s="21" t="s">
        <v>145</v>
      </c>
      <c r="E124" s="19" t="s">
        <v>474</v>
      </c>
      <c r="F124" s="17" t="s">
        <v>475</v>
      </c>
      <c r="G124" s="21" t="s">
        <v>148</v>
      </c>
      <c r="H124" s="19" t="s">
        <v>474</v>
      </c>
      <c r="I124" s="30">
        <v>3.521</v>
      </c>
      <c r="J124" s="30">
        <v>3.521</v>
      </c>
      <c r="K124" s="21" t="s">
        <v>149</v>
      </c>
      <c r="L124" s="21" t="s">
        <v>150</v>
      </c>
      <c r="M124" s="21" t="s">
        <v>472</v>
      </c>
      <c r="N124" s="21" t="s">
        <v>476</v>
      </c>
      <c r="O124" s="21" t="s">
        <v>152</v>
      </c>
      <c r="P124" s="21"/>
      <c r="Q124" s="21"/>
      <c r="R124" s="21"/>
      <c r="S124" s="21"/>
      <c r="T124" s="17"/>
      <c r="U124" s="17" t="s">
        <v>153</v>
      </c>
      <c r="V124" s="21" t="s">
        <v>153</v>
      </c>
      <c r="W124" s="30">
        <v>0</v>
      </c>
      <c r="X124" s="17" t="s">
        <v>154</v>
      </c>
      <c r="Y124" s="17">
        <v>3.52</v>
      </c>
      <c r="Z124" s="44">
        <v>3.52</v>
      </c>
      <c r="AA124" s="47"/>
      <c r="AC124" s="48">
        <f t="shared" si="3"/>
        <v>0.00099999999999989</v>
      </c>
    </row>
    <row r="125" s="4" customFormat="true" ht="63" spans="1:29">
      <c r="A125" s="17">
        <v>119</v>
      </c>
      <c r="B125" s="21" t="s">
        <v>83</v>
      </c>
      <c r="C125" s="21" t="s">
        <v>469</v>
      </c>
      <c r="D125" s="21" t="s">
        <v>145</v>
      </c>
      <c r="E125" s="21" t="s">
        <v>474</v>
      </c>
      <c r="F125" s="17" t="s">
        <v>475</v>
      </c>
      <c r="G125" s="21" t="s">
        <v>148</v>
      </c>
      <c r="H125" s="21" t="s">
        <v>474</v>
      </c>
      <c r="I125" s="30">
        <v>7.004</v>
      </c>
      <c r="J125" s="30">
        <v>7.004</v>
      </c>
      <c r="K125" s="21" t="s">
        <v>149</v>
      </c>
      <c r="L125" s="21" t="s">
        <v>150</v>
      </c>
      <c r="M125" s="21" t="s">
        <v>472</v>
      </c>
      <c r="N125" s="21" t="s">
        <v>477</v>
      </c>
      <c r="O125" s="21" t="s">
        <v>152</v>
      </c>
      <c r="P125" s="21"/>
      <c r="Q125" s="21"/>
      <c r="R125" s="21"/>
      <c r="S125" s="21"/>
      <c r="T125" s="17"/>
      <c r="U125" s="17" t="s">
        <v>153</v>
      </c>
      <c r="V125" s="21" t="s">
        <v>153</v>
      </c>
      <c r="W125" s="30">
        <v>0</v>
      </c>
      <c r="X125" s="17" t="s">
        <v>154</v>
      </c>
      <c r="Y125" s="17">
        <v>7</v>
      </c>
      <c r="Z125" s="44">
        <v>7</v>
      </c>
      <c r="AA125" s="47"/>
      <c r="AC125" s="48">
        <f t="shared" si="3"/>
        <v>0.00399999999999956</v>
      </c>
    </row>
    <row r="126" s="4" customFormat="true" ht="63" spans="1:29">
      <c r="A126" s="17">
        <v>120</v>
      </c>
      <c r="B126" s="21" t="s">
        <v>83</v>
      </c>
      <c r="C126" s="21" t="s">
        <v>469</v>
      </c>
      <c r="D126" s="21" t="s">
        <v>145</v>
      </c>
      <c r="E126" s="19" t="s">
        <v>478</v>
      </c>
      <c r="F126" s="17" t="s">
        <v>479</v>
      </c>
      <c r="G126" s="17" t="s">
        <v>148</v>
      </c>
      <c r="H126" s="19" t="s">
        <v>478</v>
      </c>
      <c r="I126" s="30">
        <v>41.8187</v>
      </c>
      <c r="J126" s="30">
        <v>41.8187</v>
      </c>
      <c r="K126" s="21" t="s">
        <v>149</v>
      </c>
      <c r="L126" s="21" t="s">
        <v>150</v>
      </c>
      <c r="M126" s="21" t="s">
        <v>472</v>
      </c>
      <c r="N126" s="21" t="s">
        <v>480</v>
      </c>
      <c r="O126" s="21" t="s">
        <v>152</v>
      </c>
      <c r="P126" s="21"/>
      <c r="Q126" s="21"/>
      <c r="R126" s="21"/>
      <c r="S126" s="21"/>
      <c r="T126" s="17"/>
      <c r="U126" s="17" t="s">
        <v>153</v>
      </c>
      <c r="V126" s="21" t="s">
        <v>153</v>
      </c>
      <c r="W126" s="30">
        <v>0</v>
      </c>
      <c r="X126" s="17" t="s">
        <v>154</v>
      </c>
      <c r="Y126" s="17">
        <v>52.27</v>
      </c>
      <c r="Z126" s="44">
        <v>41.81</v>
      </c>
      <c r="AA126" s="47" t="s">
        <v>481</v>
      </c>
      <c r="AC126" s="48">
        <f t="shared" si="3"/>
        <v>0.00869999999999749</v>
      </c>
    </row>
    <row r="127" s="4" customFormat="true" ht="63" spans="1:29">
      <c r="A127" s="17">
        <v>121</v>
      </c>
      <c r="B127" s="21" t="s">
        <v>83</v>
      </c>
      <c r="C127" s="21" t="s">
        <v>469</v>
      </c>
      <c r="D127" s="21" t="s">
        <v>145</v>
      </c>
      <c r="E127" s="21" t="s">
        <v>482</v>
      </c>
      <c r="F127" s="17" t="s">
        <v>483</v>
      </c>
      <c r="G127" s="21" t="s">
        <v>193</v>
      </c>
      <c r="H127" s="21" t="s">
        <v>482</v>
      </c>
      <c r="I127" s="30">
        <v>3.33</v>
      </c>
      <c r="J127" s="30">
        <v>3.33</v>
      </c>
      <c r="K127" s="21" t="s">
        <v>149</v>
      </c>
      <c r="L127" s="21" t="s">
        <v>150</v>
      </c>
      <c r="M127" s="21" t="s">
        <v>472</v>
      </c>
      <c r="N127" s="21" t="s">
        <v>484</v>
      </c>
      <c r="O127" s="21" t="s">
        <v>152</v>
      </c>
      <c r="P127" s="21"/>
      <c r="Q127" s="21"/>
      <c r="R127" s="21"/>
      <c r="S127" s="21"/>
      <c r="T127" s="17"/>
      <c r="U127" s="17" t="s">
        <v>153</v>
      </c>
      <c r="V127" s="21" t="s">
        <v>153</v>
      </c>
      <c r="W127" s="30">
        <v>0</v>
      </c>
      <c r="X127" s="17" t="s">
        <v>154</v>
      </c>
      <c r="Y127" s="17">
        <v>3.33</v>
      </c>
      <c r="Z127" s="44">
        <v>3.33</v>
      </c>
      <c r="AA127" s="47"/>
      <c r="AC127" s="48">
        <f t="shared" si="3"/>
        <v>0</v>
      </c>
    </row>
    <row r="128" s="4" customFormat="true" ht="63" spans="1:29">
      <c r="A128" s="17">
        <v>122</v>
      </c>
      <c r="B128" s="21" t="s">
        <v>83</v>
      </c>
      <c r="C128" s="21" t="s">
        <v>469</v>
      </c>
      <c r="D128" s="21" t="s">
        <v>145</v>
      </c>
      <c r="E128" s="21" t="s">
        <v>485</v>
      </c>
      <c r="F128" s="17" t="s">
        <v>486</v>
      </c>
      <c r="G128" s="21" t="s">
        <v>193</v>
      </c>
      <c r="H128" s="21" t="s">
        <v>485</v>
      </c>
      <c r="I128" s="30">
        <v>7.5</v>
      </c>
      <c r="J128" s="30">
        <v>7.5</v>
      </c>
      <c r="K128" s="21" t="s">
        <v>149</v>
      </c>
      <c r="L128" s="21" t="s">
        <v>150</v>
      </c>
      <c r="M128" s="21" t="s">
        <v>487</v>
      </c>
      <c r="N128" s="21" t="s">
        <v>488</v>
      </c>
      <c r="O128" s="21" t="s">
        <v>152</v>
      </c>
      <c r="P128" s="21"/>
      <c r="Q128" s="21"/>
      <c r="R128" s="21"/>
      <c r="S128" s="21"/>
      <c r="T128" s="17"/>
      <c r="U128" s="17" t="s">
        <v>153</v>
      </c>
      <c r="V128" s="21" t="s">
        <v>153</v>
      </c>
      <c r="W128" s="30">
        <v>0</v>
      </c>
      <c r="X128" s="17" t="s">
        <v>154</v>
      </c>
      <c r="Y128" s="17">
        <v>7.5</v>
      </c>
      <c r="Z128" s="44">
        <v>7.5</v>
      </c>
      <c r="AA128" s="47"/>
      <c r="AC128" s="48">
        <f t="shared" si="3"/>
        <v>0</v>
      </c>
    </row>
    <row r="129" s="4" customFormat="true" ht="63" spans="1:29">
      <c r="A129" s="17">
        <v>123</v>
      </c>
      <c r="B129" s="21" t="s">
        <v>83</v>
      </c>
      <c r="C129" s="21" t="s">
        <v>469</v>
      </c>
      <c r="D129" s="21" t="s">
        <v>145</v>
      </c>
      <c r="E129" s="21" t="s">
        <v>485</v>
      </c>
      <c r="F129" s="17" t="s">
        <v>486</v>
      </c>
      <c r="G129" s="21" t="s">
        <v>193</v>
      </c>
      <c r="H129" s="21" t="s">
        <v>485</v>
      </c>
      <c r="I129" s="30">
        <v>20.8</v>
      </c>
      <c r="J129" s="30">
        <v>20.8</v>
      </c>
      <c r="K129" s="21" t="s">
        <v>149</v>
      </c>
      <c r="L129" s="21" t="s">
        <v>150</v>
      </c>
      <c r="M129" s="21" t="s">
        <v>487</v>
      </c>
      <c r="N129" s="21" t="s">
        <v>489</v>
      </c>
      <c r="O129" s="21" t="s">
        <v>152</v>
      </c>
      <c r="P129" s="21"/>
      <c r="Q129" s="21"/>
      <c r="R129" s="21"/>
      <c r="S129" s="21"/>
      <c r="T129" s="17"/>
      <c r="U129" s="17" t="s">
        <v>153</v>
      </c>
      <c r="V129" s="21" t="s">
        <v>153</v>
      </c>
      <c r="W129" s="30">
        <v>0</v>
      </c>
      <c r="X129" s="17" t="s">
        <v>154</v>
      </c>
      <c r="Y129" s="17">
        <v>20.8</v>
      </c>
      <c r="Z129" s="44">
        <v>20.8</v>
      </c>
      <c r="AA129" s="47"/>
      <c r="AC129" s="48">
        <f t="shared" si="3"/>
        <v>0</v>
      </c>
    </row>
    <row r="130" s="4" customFormat="true" ht="63" spans="1:29">
      <c r="A130" s="17">
        <v>124</v>
      </c>
      <c r="B130" s="21" t="s">
        <v>83</v>
      </c>
      <c r="C130" s="21" t="s">
        <v>469</v>
      </c>
      <c r="D130" s="21" t="s">
        <v>145</v>
      </c>
      <c r="E130" s="19" t="s">
        <v>490</v>
      </c>
      <c r="F130" s="17" t="s">
        <v>491</v>
      </c>
      <c r="G130" s="17" t="s">
        <v>148</v>
      </c>
      <c r="H130" s="19" t="s">
        <v>490</v>
      </c>
      <c r="I130" s="30">
        <v>6.8</v>
      </c>
      <c r="J130" s="30">
        <v>6.8</v>
      </c>
      <c r="K130" s="21" t="s">
        <v>149</v>
      </c>
      <c r="L130" s="21" t="s">
        <v>150</v>
      </c>
      <c r="M130" s="21" t="s">
        <v>55</v>
      </c>
      <c r="N130" s="21" t="s">
        <v>492</v>
      </c>
      <c r="O130" s="21" t="s">
        <v>152</v>
      </c>
      <c r="P130" s="21"/>
      <c r="Q130" s="21"/>
      <c r="R130" s="21"/>
      <c r="S130" s="21"/>
      <c r="T130" s="17"/>
      <c r="U130" s="17" t="s">
        <v>153</v>
      </c>
      <c r="V130" s="21" t="s">
        <v>153</v>
      </c>
      <c r="W130" s="30">
        <v>0</v>
      </c>
      <c r="X130" s="17" t="s">
        <v>154</v>
      </c>
      <c r="Y130" s="17">
        <v>6.8</v>
      </c>
      <c r="Z130" s="44">
        <v>6.8</v>
      </c>
      <c r="AA130" s="47"/>
      <c r="AC130" s="48">
        <f t="shared" si="3"/>
        <v>0</v>
      </c>
    </row>
    <row r="131" s="4" customFormat="true" ht="63" spans="1:29">
      <c r="A131" s="17">
        <v>125</v>
      </c>
      <c r="B131" s="21" t="s">
        <v>83</v>
      </c>
      <c r="C131" s="21" t="s">
        <v>469</v>
      </c>
      <c r="D131" s="21" t="s">
        <v>145</v>
      </c>
      <c r="E131" s="21" t="s">
        <v>493</v>
      </c>
      <c r="F131" s="17" t="s">
        <v>494</v>
      </c>
      <c r="G131" s="21" t="s">
        <v>148</v>
      </c>
      <c r="H131" s="21" t="s">
        <v>493</v>
      </c>
      <c r="I131" s="30">
        <v>7.8</v>
      </c>
      <c r="J131" s="30">
        <v>7.8</v>
      </c>
      <c r="K131" s="21" t="s">
        <v>149</v>
      </c>
      <c r="L131" s="21" t="s">
        <v>150</v>
      </c>
      <c r="M131" s="21" t="s">
        <v>55</v>
      </c>
      <c r="N131" s="21" t="s">
        <v>495</v>
      </c>
      <c r="O131" s="21" t="s">
        <v>152</v>
      </c>
      <c r="P131" s="21"/>
      <c r="Q131" s="21"/>
      <c r="R131" s="21"/>
      <c r="S131" s="21"/>
      <c r="T131" s="17"/>
      <c r="U131" s="17" t="s">
        <v>153</v>
      </c>
      <c r="V131" s="21" t="s">
        <v>153</v>
      </c>
      <c r="W131" s="30">
        <v>0</v>
      </c>
      <c r="X131" s="17" t="s">
        <v>154</v>
      </c>
      <c r="Y131" s="17">
        <v>7.8</v>
      </c>
      <c r="Z131" s="44">
        <v>7.8</v>
      </c>
      <c r="AA131" s="47"/>
      <c r="AB131" s="48"/>
      <c r="AC131" s="48">
        <f t="shared" si="3"/>
        <v>0</v>
      </c>
    </row>
    <row r="132" s="4" customFormat="true" ht="63" spans="1:29">
      <c r="A132" s="17">
        <v>126</v>
      </c>
      <c r="B132" s="21" t="s">
        <v>83</v>
      </c>
      <c r="C132" s="21" t="s">
        <v>469</v>
      </c>
      <c r="D132" s="21" t="s">
        <v>145</v>
      </c>
      <c r="E132" s="21" t="s">
        <v>496</v>
      </c>
      <c r="F132" s="17" t="s">
        <v>497</v>
      </c>
      <c r="G132" s="21" t="s">
        <v>148</v>
      </c>
      <c r="H132" s="21" t="s">
        <v>496</v>
      </c>
      <c r="I132" s="30">
        <v>9.72</v>
      </c>
      <c r="J132" s="30">
        <v>9.72</v>
      </c>
      <c r="K132" s="21" t="s">
        <v>149</v>
      </c>
      <c r="L132" s="21" t="s">
        <v>150</v>
      </c>
      <c r="M132" s="21" t="s">
        <v>55</v>
      </c>
      <c r="N132" s="21" t="s">
        <v>498</v>
      </c>
      <c r="O132" s="21" t="s">
        <v>152</v>
      </c>
      <c r="P132" s="21"/>
      <c r="Q132" s="21"/>
      <c r="R132" s="21"/>
      <c r="S132" s="21"/>
      <c r="T132" s="17"/>
      <c r="U132" s="17" t="s">
        <v>153</v>
      </c>
      <c r="V132" s="21" t="s">
        <v>153</v>
      </c>
      <c r="W132" s="30">
        <v>0</v>
      </c>
      <c r="X132" s="17" t="s">
        <v>154</v>
      </c>
      <c r="Y132" s="17">
        <v>9.72</v>
      </c>
      <c r="Z132" s="44">
        <v>9.72</v>
      </c>
      <c r="AA132" s="47"/>
      <c r="AC132" s="48">
        <f t="shared" si="3"/>
        <v>0</v>
      </c>
    </row>
    <row r="133" s="4" customFormat="true" ht="63" spans="1:29">
      <c r="A133" s="17">
        <v>127</v>
      </c>
      <c r="B133" s="21" t="s">
        <v>83</v>
      </c>
      <c r="C133" s="21" t="s">
        <v>469</v>
      </c>
      <c r="D133" s="21" t="s">
        <v>145</v>
      </c>
      <c r="E133" s="21" t="s">
        <v>493</v>
      </c>
      <c r="F133" s="17" t="s">
        <v>494</v>
      </c>
      <c r="G133" s="21" t="s">
        <v>148</v>
      </c>
      <c r="H133" s="21" t="s">
        <v>493</v>
      </c>
      <c r="I133" s="30">
        <v>7.6</v>
      </c>
      <c r="J133" s="30">
        <v>7.6</v>
      </c>
      <c r="K133" s="21" t="s">
        <v>149</v>
      </c>
      <c r="L133" s="21" t="s">
        <v>150</v>
      </c>
      <c r="M133" s="21" t="s">
        <v>499</v>
      </c>
      <c r="N133" s="21" t="s">
        <v>499</v>
      </c>
      <c r="O133" s="21" t="s">
        <v>152</v>
      </c>
      <c r="P133" s="21"/>
      <c r="Q133" s="21"/>
      <c r="R133" s="21"/>
      <c r="S133" s="21"/>
      <c r="T133" s="17"/>
      <c r="U133" s="17" t="s">
        <v>153</v>
      </c>
      <c r="V133" s="21" t="s">
        <v>153</v>
      </c>
      <c r="W133" s="30">
        <v>0</v>
      </c>
      <c r="X133" s="17" t="s">
        <v>154</v>
      </c>
      <c r="Y133" s="17">
        <v>7.6</v>
      </c>
      <c r="Z133" s="44">
        <v>7.6</v>
      </c>
      <c r="AA133" s="47"/>
      <c r="AC133" s="48">
        <f t="shared" si="3"/>
        <v>0</v>
      </c>
    </row>
    <row r="134" s="4" customFormat="true" ht="63" spans="1:29">
      <c r="A134" s="17">
        <v>128</v>
      </c>
      <c r="B134" s="21" t="s">
        <v>83</v>
      </c>
      <c r="C134" s="21" t="s">
        <v>469</v>
      </c>
      <c r="D134" s="21" t="s">
        <v>145</v>
      </c>
      <c r="E134" s="19" t="s">
        <v>490</v>
      </c>
      <c r="F134" s="17" t="s">
        <v>491</v>
      </c>
      <c r="G134" s="17" t="s">
        <v>148</v>
      </c>
      <c r="H134" s="19" t="s">
        <v>490</v>
      </c>
      <c r="I134" s="30">
        <v>6.8</v>
      </c>
      <c r="J134" s="30">
        <v>6.8</v>
      </c>
      <c r="K134" s="21" t="s">
        <v>149</v>
      </c>
      <c r="L134" s="21" t="s">
        <v>150</v>
      </c>
      <c r="M134" s="21" t="s">
        <v>500</v>
      </c>
      <c r="N134" s="21" t="s">
        <v>501</v>
      </c>
      <c r="O134" s="21" t="s">
        <v>152</v>
      </c>
      <c r="P134" s="21"/>
      <c r="Q134" s="21"/>
      <c r="R134" s="21"/>
      <c r="S134" s="21"/>
      <c r="T134" s="17"/>
      <c r="U134" s="17" t="s">
        <v>153</v>
      </c>
      <c r="V134" s="21" t="s">
        <v>153</v>
      </c>
      <c r="W134" s="30">
        <v>0</v>
      </c>
      <c r="X134" s="17" t="s">
        <v>154</v>
      </c>
      <c r="Y134" s="17">
        <v>6.8</v>
      </c>
      <c r="Z134" s="44">
        <v>6.8</v>
      </c>
      <c r="AA134" s="47"/>
      <c r="AC134" s="48">
        <f t="shared" si="3"/>
        <v>0</v>
      </c>
    </row>
    <row r="135" s="4" customFormat="true" ht="63" spans="1:29">
      <c r="A135" s="17">
        <v>129</v>
      </c>
      <c r="B135" s="21" t="s">
        <v>83</v>
      </c>
      <c r="C135" s="21" t="s">
        <v>469</v>
      </c>
      <c r="D135" s="21" t="s">
        <v>145</v>
      </c>
      <c r="E135" s="19" t="s">
        <v>502</v>
      </c>
      <c r="F135" s="17" t="s">
        <v>503</v>
      </c>
      <c r="G135" s="17" t="s">
        <v>193</v>
      </c>
      <c r="H135" s="19" t="s">
        <v>502</v>
      </c>
      <c r="I135" s="30">
        <v>16.04</v>
      </c>
      <c r="J135" s="30">
        <v>16.04</v>
      </c>
      <c r="K135" s="21" t="s">
        <v>149</v>
      </c>
      <c r="L135" s="21" t="s">
        <v>150</v>
      </c>
      <c r="M135" s="21" t="s">
        <v>500</v>
      </c>
      <c r="N135" s="21" t="s">
        <v>504</v>
      </c>
      <c r="O135" s="21" t="s">
        <v>152</v>
      </c>
      <c r="P135" s="21"/>
      <c r="Q135" s="21"/>
      <c r="R135" s="21"/>
      <c r="S135" s="21"/>
      <c r="T135" s="17"/>
      <c r="U135" s="17" t="s">
        <v>153</v>
      </c>
      <c r="V135" s="21" t="s">
        <v>153</v>
      </c>
      <c r="W135" s="30">
        <v>0</v>
      </c>
      <c r="X135" s="17" t="s">
        <v>154</v>
      </c>
      <c r="Y135" s="17">
        <v>16.04</v>
      </c>
      <c r="Z135" s="44">
        <v>16.04</v>
      </c>
      <c r="AA135" s="47"/>
      <c r="AB135" s="48"/>
      <c r="AC135" s="48">
        <f t="shared" ref="AC135:AC198" si="6">I135-W135-Z135</f>
        <v>0</v>
      </c>
    </row>
    <row r="136" s="4" customFormat="true" ht="63" spans="1:29">
      <c r="A136" s="17">
        <v>130</v>
      </c>
      <c r="B136" s="21" t="s">
        <v>83</v>
      </c>
      <c r="C136" s="21" t="s">
        <v>469</v>
      </c>
      <c r="D136" s="21" t="s">
        <v>145</v>
      </c>
      <c r="E136" s="21" t="s">
        <v>496</v>
      </c>
      <c r="F136" s="17" t="s">
        <v>497</v>
      </c>
      <c r="G136" s="21" t="s">
        <v>148</v>
      </c>
      <c r="H136" s="21" t="s">
        <v>496</v>
      </c>
      <c r="I136" s="30">
        <v>8.508</v>
      </c>
      <c r="J136" s="30">
        <v>8.508</v>
      </c>
      <c r="K136" s="21" t="s">
        <v>149</v>
      </c>
      <c r="L136" s="21" t="s">
        <v>150</v>
      </c>
      <c r="M136" s="21" t="s">
        <v>500</v>
      </c>
      <c r="N136" s="21" t="s">
        <v>505</v>
      </c>
      <c r="O136" s="21" t="s">
        <v>152</v>
      </c>
      <c r="P136" s="21"/>
      <c r="Q136" s="21"/>
      <c r="R136" s="21"/>
      <c r="S136" s="21"/>
      <c r="T136" s="17"/>
      <c r="U136" s="17" t="s">
        <v>153</v>
      </c>
      <c r="V136" s="21" t="s">
        <v>153</v>
      </c>
      <c r="W136" s="30">
        <v>0</v>
      </c>
      <c r="X136" s="17" t="s">
        <v>154</v>
      </c>
      <c r="Y136" s="17">
        <v>8.51</v>
      </c>
      <c r="Z136" s="44">
        <v>8.5</v>
      </c>
      <c r="AA136" s="47"/>
      <c r="AC136" s="48">
        <f t="shared" si="6"/>
        <v>0.00799999999999912</v>
      </c>
    </row>
    <row r="137" s="4" customFormat="true" ht="63" spans="1:29">
      <c r="A137" s="17">
        <v>131</v>
      </c>
      <c r="B137" s="21" t="s">
        <v>83</v>
      </c>
      <c r="C137" s="21" t="s">
        <v>469</v>
      </c>
      <c r="D137" s="21" t="s">
        <v>145</v>
      </c>
      <c r="E137" s="21" t="s">
        <v>496</v>
      </c>
      <c r="F137" s="17" t="s">
        <v>497</v>
      </c>
      <c r="G137" s="21" t="s">
        <v>148</v>
      </c>
      <c r="H137" s="21" t="s">
        <v>496</v>
      </c>
      <c r="I137" s="30">
        <v>5.48</v>
      </c>
      <c r="J137" s="30">
        <v>5.48</v>
      </c>
      <c r="K137" s="21" t="s">
        <v>149</v>
      </c>
      <c r="L137" s="21" t="s">
        <v>150</v>
      </c>
      <c r="M137" s="21" t="s">
        <v>506</v>
      </c>
      <c r="N137" s="21" t="s">
        <v>507</v>
      </c>
      <c r="O137" s="21" t="s">
        <v>152</v>
      </c>
      <c r="P137" s="21"/>
      <c r="Q137" s="21"/>
      <c r="R137" s="21"/>
      <c r="S137" s="21"/>
      <c r="T137" s="17"/>
      <c r="U137" s="17" t="s">
        <v>153</v>
      </c>
      <c r="V137" s="21" t="s">
        <v>153</v>
      </c>
      <c r="W137" s="30">
        <v>0</v>
      </c>
      <c r="X137" s="17" t="s">
        <v>154</v>
      </c>
      <c r="Y137" s="17">
        <v>5.48</v>
      </c>
      <c r="Z137" s="44">
        <v>5.48</v>
      </c>
      <c r="AA137" s="47"/>
      <c r="AC137" s="48">
        <f t="shared" si="6"/>
        <v>0</v>
      </c>
    </row>
    <row r="138" s="4" customFormat="true" ht="63" spans="1:29">
      <c r="A138" s="17">
        <v>132</v>
      </c>
      <c r="B138" s="21" t="s">
        <v>83</v>
      </c>
      <c r="C138" s="21" t="s">
        <v>469</v>
      </c>
      <c r="D138" s="21" t="s">
        <v>145</v>
      </c>
      <c r="E138" s="21" t="s">
        <v>508</v>
      </c>
      <c r="F138" s="17" t="s">
        <v>509</v>
      </c>
      <c r="G138" s="21" t="s">
        <v>148</v>
      </c>
      <c r="H138" s="21" t="s">
        <v>508</v>
      </c>
      <c r="I138" s="39">
        <v>16.68</v>
      </c>
      <c r="J138" s="39">
        <v>16.68</v>
      </c>
      <c r="K138" s="21" t="s">
        <v>149</v>
      </c>
      <c r="L138" s="21" t="s">
        <v>150</v>
      </c>
      <c r="M138" s="21" t="s">
        <v>500</v>
      </c>
      <c r="N138" s="21" t="s">
        <v>510</v>
      </c>
      <c r="O138" s="21" t="s">
        <v>152</v>
      </c>
      <c r="P138" s="21"/>
      <c r="Q138" s="21"/>
      <c r="R138" s="21"/>
      <c r="S138" s="21"/>
      <c r="T138" s="17"/>
      <c r="U138" s="17" t="s">
        <v>153</v>
      </c>
      <c r="V138" s="21" t="s">
        <v>153</v>
      </c>
      <c r="W138" s="30">
        <v>0</v>
      </c>
      <c r="X138" s="17" t="s">
        <v>154</v>
      </c>
      <c r="Y138" s="17">
        <v>16.68</v>
      </c>
      <c r="Z138" s="44">
        <v>16.68</v>
      </c>
      <c r="AA138" s="47"/>
      <c r="AC138" s="48">
        <f t="shared" si="6"/>
        <v>0</v>
      </c>
    </row>
    <row r="139" s="4" customFormat="true" ht="63" spans="1:29">
      <c r="A139" s="17">
        <v>133</v>
      </c>
      <c r="B139" s="21" t="s">
        <v>83</v>
      </c>
      <c r="C139" s="21" t="s">
        <v>469</v>
      </c>
      <c r="D139" s="21" t="s">
        <v>145</v>
      </c>
      <c r="E139" s="21" t="s">
        <v>508</v>
      </c>
      <c r="F139" s="17" t="s">
        <v>509</v>
      </c>
      <c r="G139" s="21" t="s">
        <v>148</v>
      </c>
      <c r="H139" s="21" t="s">
        <v>508</v>
      </c>
      <c r="I139" s="30">
        <v>21.0996</v>
      </c>
      <c r="J139" s="30">
        <v>21.0996</v>
      </c>
      <c r="K139" s="21" t="s">
        <v>149</v>
      </c>
      <c r="L139" s="21" t="s">
        <v>150</v>
      </c>
      <c r="M139" s="21" t="s">
        <v>500</v>
      </c>
      <c r="N139" s="21" t="s">
        <v>511</v>
      </c>
      <c r="O139" s="21" t="s">
        <v>152</v>
      </c>
      <c r="P139" s="21"/>
      <c r="Q139" s="21"/>
      <c r="R139" s="21"/>
      <c r="S139" s="21"/>
      <c r="T139" s="17"/>
      <c r="U139" s="17" t="s">
        <v>153</v>
      </c>
      <c r="V139" s="21" t="s">
        <v>153</v>
      </c>
      <c r="W139" s="30">
        <v>0</v>
      </c>
      <c r="X139" s="17" t="s">
        <v>154</v>
      </c>
      <c r="Y139" s="17">
        <v>21.09</v>
      </c>
      <c r="Z139" s="44">
        <v>21.09</v>
      </c>
      <c r="AA139" s="47"/>
      <c r="AB139" s="48"/>
      <c r="AC139" s="48">
        <f t="shared" si="6"/>
        <v>0.00959999999999894</v>
      </c>
    </row>
    <row r="140" s="4" customFormat="true" ht="63" spans="1:29">
      <c r="A140" s="17">
        <v>134</v>
      </c>
      <c r="B140" s="21" t="s">
        <v>83</v>
      </c>
      <c r="C140" s="21" t="s">
        <v>469</v>
      </c>
      <c r="D140" s="21" t="s">
        <v>145</v>
      </c>
      <c r="E140" s="21" t="s">
        <v>512</v>
      </c>
      <c r="F140" s="17" t="s">
        <v>513</v>
      </c>
      <c r="G140" s="21" t="s">
        <v>193</v>
      </c>
      <c r="H140" s="21" t="s">
        <v>512</v>
      </c>
      <c r="I140" s="30">
        <v>265.55273</v>
      </c>
      <c r="J140" s="30">
        <v>265.55273</v>
      </c>
      <c r="K140" s="21" t="s">
        <v>149</v>
      </c>
      <c r="L140" s="21" t="s">
        <v>150</v>
      </c>
      <c r="M140" s="21" t="s">
        <v>514</v>
      </c>
      <c r="N140" s="21" t="s">
        <v>515</v>
      </c>
      <c r="O140" s="21" t="s">
        <v>152</v>
      </c>
      <c r="P140" s="21"/>
      <c r="Q140" s="21"/>
      <c r="R140" s="21"/>
      <c r="S140" s="21"/>
      <c r="T140" s="17"/>
      <c r="U140" s="17" t="s">
        <v>153</v>
      </c>
      <c r="V140" s="21" t="s">
        <v>153</v>
      </c>
      <c r="W140" s="30">
        <v>0</v>
      </c>
      <c r="X140" s="17" t="s">
        <v>154</v>
      </c>
      <c r="Y140" s="17">
        <v>265.55</v>
      </c>
      <c r="Z140" s="49">
        <v>265.55</v>
      </c>
      <c r="AA140" s="47"/>
      <c r="AC140" s="48">
        <f t="shared" si="6"/>
        <v>0.00272999999998547</v>
      </c>
    </row>
    <row r="141" s="4" customFormat="true" ht="63" spans="1:29">
      <c r="A141" s="17">
        <v>135</v>
      </c>
      <c r="B141" s="21" t="s">
        <v>83</v>
      </c>
      <c r="C141" s="21" t="s">
        <v>469</v>
      </c>
      <c r="D141" s="21" t="s">
        <v>145</v>
      </c>
      <c r="E141" s="17" t="s">
        <v>512</v>
      </c>
      <c r="F141" s="17" t="s">
        <v>513</v>
      </c>
      <c r="G141" s="17" t="s">
        <v>193</v>
      </c>
      <c r="H141" s="17" t="s">
        <v>512</v>
      </c>
      <c r="I141" s="30">
        <v>101.117</v>
      </c>
      <c r="J141" s="30">
        <v>101.117</v>
      </c>
      <c r="K141" s="21" t="s">
        <v>149</v>
      </c>
      <c r="L141" s="21" t="s">
        <v>150</v>
      </c>
      <c r="M141" s="21" t="s">
        <v>516</v>
      </c>
      <c r="N141" s="21" t="s">
        <v>517</v>
      </c>
      <c r="O141" s="21" t="s">
        <v>152</v>
      </c>
      <c r="P141" s="21"/>
      <c r="Q141" s="21"/>
      <c r="R141" s="21"/>
      <c r="S141" s="21"/>
      <c r="T141" s="17"/>
      <c r="U141" s="17" t="s">
        <v>153</v>
      </c>
      <c r="V141" s="21" t="s">
        <v>153</v>
      </c>
      <c r="W141" s="30">
        <v>0</v>
      </c>
      <c r="X141" s="17" t="s">
        <v>154</v>
      </c>
      <c r="Y141" s="17">
        <v>101.12</v>
      </c>
      <c r="Z141" s="44">
        <v>101.11</v>
      </c>
      <c r="AA141" s="47"/>
      <c r="AB141" s="48"/>
      <c r="AC141" s="48">
        <f t="shared" si="6"/>
        <v>0.007000000000005</v>
      </c>
    </row>
    <row r="142" s="4" customFormat="true" ht="63" spans="1:29">
      <c r="A142" s="17">
        <v>136</v>
      </c>
      <c r="B142" s="21" t="s">
        <v>83</v>
      </c>
      <c r="C142" s="21" t="s">
        <v>469</v>
      </c>
      <c r="D142" s="21" t="s">
        <v>145</v>
      </c>
      <c r="E142" s="21" t="s">
        <v>518</v>
      </c>
      <c r="F142" s="17" t="s">
        <v>519</v>
      </c>
      <c r="G142" s="20" t="s">
        <v>148</v>
      </c>
      <c r="H142" s="21" t="s">
        <v>518</v>
      </c>
      <c r="I142" s="30">
        <v>169.228373</v>
      </c>
      <c r="J142" s="30">
        <v>169.228373</v>
      </c>
      <c r="K142" s="21" t="s">
        <v>149</v>
      </c>
      <c r="L142" s="21" t="s">
        <v>150</v>
      </c>
      <c r="M142" s="21" t="s">
        <v>520</v>
      </c>
      <c r="N142" s="21" t="s">
        <v>520</v>
      </c>
      <c r="O142" s="21" t="s">
        <v>165</v>
      </c>
      <c r="P142" s="21"/>
      <c r="Q142" s="21"/>
      <c r="R142" s="21"/>
      <c r="S142" s="21"/>
      <c r="T142" s="17"/>
      <c r="U142" s="17" t="s">
        <v>153</v>
      </c>
      <c r="V142" s="21" t="s">
        <v>153</v>
      </c>
      <c r="W142" s="30">
        <v>0</v>
      </c>
      <c r="X142" s="17" t="s">
        <v>154</v>
      </c>
      <c r="Y142" s="17">
        <v>169.23</v>
      </c>
      <c r="Z142" s="44">
        <v>169.22</v>
      </c>
      <c r="AA142" s="47"/>
      <c r="AB142" s="48"/>
      <c r="AC142" s="48">
        <f t="shared" si="6"/>
        <v>0.00837300000000596</v>
      </c>
    </row>
    <row r="143" s="4" customFormat="true" ht="63" spans="1:29">
      <c r="A143" s="17">
        <v>137</v>
      </c>
      <c r="B143" s="21" t="s">
        <v>83</v>
      </c>
      <c r="C143" s="21" t="s">
        <v>469</v>
      </c>
      <c r="D143" s="21" t="s">
        <v>145</v>
      </c>
      <c r="E143" s="21" t="s">
        <v>283</v>
      </c>
      <c r="F143" s="17" t="s">
        <v>284</v>
      </c>
      <c r="G143" s="20" t="s">
        <v>148</v>
      </c>
      <c r="H143" s="21" t="s">
        <v>283</v>
      </c>
      <c r="I143" s="30">
        <v>30</v>
      </c>
      <c r="J143" s="30">
        <v>30</v>
      </c>
      <c r="K143" s="21" t="s">
        <v>149</v>
      </c>
      <c r="L143" s="21" t="s">
        <v>150</v>
      </c>
      <c r="M143" s="21" t="s">
        <v>521</v>
      </c>
      <c r="N143" s="21" t="s">
        <v>521</v>
      </c>
      <c r="O143" s="21" t="s">
        <v>165</v>
      </c>
      <c r="P143" s="21"/>
      <c r="Q143" s="21"/>
      <c r="R143" s="21"/>
      <c r="S143" s="21"/>
      <c r="T143" s="17"/>
      <c r="U143" s="17" t="s">
        <v>153</v>
      </c>
      <c r="V143" s="21" t="s">
        <v>153</v>
      </c>
      <c r="W143" s="30">
        <v>0</v>
      </c>
      <c r="X143" s="17" t="s">
        <v>154</v>
      </c>
      <c r="Y143" s="17">
        <v>69.58</v>
      </c>
      <c r="Z143" s="44">
        <v>30</v>
      </c>
      <c r="AA143" s="47" t="s">
        <v>522</v>
      </c>
      <c r="AC143" s="48">
        <f t="shared" si="6"/>
        <v>0</v>
      </c>
    </row>
    <row r="144" s="4" customFormat="true" ht="94.5" spans="1:29">
      <c r="A144" s="17">
        <v>138</v>
      </c>
      <c r="B144" s="21" t="s">
        <v>83</v>
      </c>
      <c r="C144" s="21" t="s">
        <v>469</v>
      </c>
      <c r="D144" s="21" t="s">
        <v>145</v>
      </c>
      <c r="E144" s="21" t="s">
        <v>523</v>
      </c>
      <c r="F144" s="17" t="s">
        <v>422</v>
      </c>
      <c r="G144" s="20" t="s">
        <v>148</v>
      </c>
      <c r="H144" s="21" t="s">
        <v>523</v>
      </c>
      <c r="I144" s="30">
        <v>10.63</v>
      </c>
      <c r="J144" s="30">
        <v>10.63</v>
      </c>
      <c r="K144" s="21" t="s">
        <v>149</v>
      </c>
      <c r="L144" s="21" t="s">
        <v>150</v>
      </c>
      <c r="M144" s="21" t="s">
        <v>524</v>
      </c>
      <c r="N144" s="21" t="s">
        <v>524</v>
      </c>
      <c r="O144" s="21" t="s">
        <v>165</v>
      </c>
      <c r="P144" s="21"/>
      <c r="Q144" s="21"/>
      <c r="R144" s="21"/>
      <c r="S144" s="21"/>
      <c r="T144" s="17"/>
      <c r="U144" s="17" t="s">
        <v>153</v>
      </c>
      <c r="V144" s="21" t="s">
        <v>153</v>
      </c>
      <c r="W144" s="30">
        <v>0</v>
      </c>
      <c r="X144" s="17" t="s">
        <v>154</v>
      </c>
      <c r="Y144" s="17">
        <v>10.63</v>
      </c>
      <c r="Z144" s="44">
        <v>10.63</v>
      </c>
      <c r="AA144" s="47"/>
      <c r="AC144" s="48">
        <f t="shared" si="6"/>
        <v>0</v>
      </c>
    </row>
    <row r="145" s="4" customFormat="true" ht="63" spans="1:29">
      <c r="A145" s="17">
        <v>139</v>
      </c>
      <c r="B145" s="21" t="s">
        <v>83</v>
      </c>
      <c r="C145" s="21" t="s">
        <v>469</v>
      </c>
      <c r="D145" s="21" t="s">
        <v>145</v>
      </c>
      <c r="E145" s="25" t="s">
        <v>421</v>
      </c>
      <c r="F145" s="17" t="s">
        <v>422</v>
      </c>
      <c r="G145" s="20" t="s">
        <v>148</v>
      </c>
      <c r="H145" s="25" t="s">
        <v>421</v>
      </c>
      <c r="I145" s="30">
        <v>1322.253327</v>
      </c>
      <c r="J145" s="30">
        <v>1322.253327</v>
      </c>
      <c r="K145" s="21" t="s">
        <v>149</v>
      </c>
      <c r="L145" s="21" t="s">
        <v>150</v>
      </c>
      <c r="M145" s="25" t="s">
        <v>525</v>
      </c>
      <c r="N145" s="25" t="s">
        <v>525</v>
      </c>
      <c r="O145" s="21" t="s">
        <v>165</v>
      </c>
      <c r="P145" s="25"/>
      <c r="Q145" s="25"/>
      <c r="R145" s="21"/>
      <c r="S145" s="21"/>
      <c r="T145" s="17"/>
      <c r="U145" s="17" t="s">
        <v>153</v>
      </c>
      <c r="V145" s="21" t="s">
        <v>153</v>
      </c>
      <c r="W145" s="30">
        <v>0</v>
      </c>
      <c r="X145" s="17" t="s">
        <v>154</v>
      </c>
      <c r="Y145" s="17">
        <v>1322.25</v>
      </c>
      <c r="Z145" s="44">
        <v>1322.25</v>
      </c>
      <c r="AA145" s="47"/>
      <c r="AC145" s="48">
        <f t="shared" si="6"/>
        <v>0.00332699999989927</v>
      </c>
    </row>
    <row r="146" s="4" customFormat="true" ht="63" spans="1:29">
      <c r="A146" s="17">
        <v>140</v>
      </c>
      <c r="B146" s="21" t="s">
        <v>83</v>
      </c>
      <c r="C146" s="21" t="s">
        <v>469</v>
      </c>
      <c r="D146" s="21" t="s">
        <v>145</v>
      </c>
      <c r="E146" s="25" t="s">
        <v>290</v>
      </c>
      <c r="F146" s="17" t="s">
        <v>526</v>
      </c>
      <c r="G146" s="20" t="s">
        <v>148</v>
      </c>
      <c r="H146" s="25" t="s">
        <v>290</v>
      </c>
      <c r="I146" s="30">
        <v>43.7</v>
      </c>
      <c r="J146" s="30">
        <v>43.7</v>
      </c>
      <c r="K146" s="21" t="s">
        <v>149</v>
      </c>
      <c r="L146" s="21" t="s">
        <v>150</v>
      </c>
      <c r="M146" s="21" t="s">
        <v>527</v>
      </c>
      <c r="N146" s="21" t="s">
        <v>527</v>
      </c>
      <c r="O146" s="21" t="s">
        <v>165</v>
      </c>
      <c r="P146" s="21"/>
      <c r="Q146" s="21"/>
      <c r="R146" s="21"/>
      <c r="S146" s="21"/>
      <c r="T146" s="17"/>
      <c r="U146" s="17" t="s">
        <v>153</v>
      </c>
      <c r="V146" s="21" t="s">
        <v>153</v>
      </c>
      <c r="W146" s="30">
        <v>0</v>
      </c>
      <c r="X146" s="17" t="s">
        <v>154</v>
      </c>
      <c r="Y146" s="17">
        <v>43.7</v>
      </c>
      <c r="Z146" s="44">
        <v>43.7</v>
      </c>
      <c r="AA146" s="47"/>
      <c r="AB146" s="48"/>
      <c r="AC146" s="48">
        <f t="shared" si="6"/>
        <v>0</v>
      </c>
    </row>
    <row r="147" s="4" customFormat="true" ht="63" spans="1:29">
      <c r="A147" s="17">
        <v>141</v>
      </c>
      <c r="B147" s="21" t="s">
        <v>83</v>
      </c>
      <c r="C147" s="21" t="s">
        <v>469</v>
      </c>
      <c r="D147" s="21" t="s">
        <v>145</v>
      </c>
      <c r="E147" s="25" t="s">
        <v>528</v>
      </c>
      <c r="F147" s="17" t="s">
        <v>529</v>
      </c>
      <c r="G147" s="21" t="s">
        <v>193</v>
      </c>
      <c r="H147" s="25" t="s">
        <v>528</v>
      </c>
      <c r="I147" s="30">
        <v>370.564774</v>
      </c>
      <c r="J147" s="30">
        <v>370.564774</v>
      </c>
      <c r="K147" s="21" t="s">
        <v>149</v>
      </c>
      <c r="L147" s="21" t="s">
        <v>150</v>
      </c>
      <c r="M147" s="21" t="s">
        <v>530</v>
      </c>
      <c r="N147" s="21" t="s">
        <v>530</v>
      </c>
      <c r="O147" s="21" t="s">
        <v>165</v>
      </c>
      <c r="P147" s="21"/>
      <c r="Q147" s="21"/>
      <c r="R147" s="21"/>
      <c r="S147" s="21"/>
      <c r="T147" s="17"/>
      <c r="U147" s="17" t="s">
        <v>153</v>
      </c>
      <c r="V147" s="21" t="s">
        <v>153</v>
      </c>
      <c r="W147" s="30">
        <v>0</v>
      </c>
      <c r="X147" s="17" t="s">
        <v>154</v>
      </c>
      <c r="Y147" s="17">
        <v>370.56</v>
      </c>
      <c r="Z147" s="44">
        <v>370.56</v>
      </c>
      <c r="AA147" s="47"/>
      <c r="AB147" s="48"/>
      <c r="AC147" s="48">
        <f t="shared" si="6"/>
        <v>0.00477399999999761</v>
      </c>
    </row>
    <row r="148" s="4" customFormat="true" ht="63" spans="1:29">
      <c r="A148" s="17">
        <v>142</v>
      </c>
      <c r="B148" s="21" t="s">
        <v>83</v>
      </c>
      <c r="C148" s="21" t="s">
        <v>469</v>
      </c>
      <c r="D148" s="21" t="s">
        <v>145</v>
      </c>
      <c r="E148" s="21" t="s">
        <v>286</v>
      </c>
      <c r="F148" s="17" t="s">
        <v>287</v>
      </c>
      <c r="G148" s="20" t="s">
        <v>148</v>
      </c>
      <c r="H148" s="21" t="s">
        <v>286</v>
      </c>
      <c r="I148" s="30">
        <v>211.9032</v>
      </c>
      <c r="J148" s="30">
        <v>211.9032</v>
      </c>
      <c r="K148" s="21" t="s">
        <v>149</v>
      </c>
      <c r="L148" s="21" t="s">
        <v>150</v>
      </c>
      <c r="M148" s="25" t="s">
        <v>531</v>
      </c>
      <c r="N148" s="25" t="s">
        <v>531</v>
      </c>
      <c r="O148" s="21" t="s">
        <v>165</v>
      </c>
      <c r="P148" s="25"/>
      <c r="Q148" s="25"/>
      <c r="R148" s="21"/>
      <c r="S148" s="21"/>
      <c r="T148" s="17"/>
      <c r="U148" s="17" t="s">
        <v>153</v>
      </c>
      <c r="V148" s="21" t="s">
        <v>153</v>
      </c>
      <c r="W148" s="30">
        <v>60</v>
      </c>
      <c r="X148" s="17" t="s">
        <v>154</v>
      </c>
      <c r="Y148" s="17">
        <v>151.9</v>
      </c>
      <c r="Z148" s="44">
        <v>151.9</v>
      </c>
      <c r="AA148" s="47"/>
      <c r="AB148" s="48"/>
      <c r="AC148" s="48">
        <f t="shared" si="6"/>
        <v>0.00319999999999254</v>
      </c>
    </row>
    <row r="149" s="4" customFormat="true" ht="63" spans="1:29">
      <c r="A149" s="17">
        <v>143</v>
      </c>
      <c r="B149" s="21" t="s">
        <v>83</v>
      </c>
      <c r="C149" s="21" t="s">
        <v>469</v>
      </c>
      <c r="D149" s="21" t="s">
        <v>145</v>
      </c>
      <c r="E149" s="21" t="s">
        <v>532</v>
      </c>
      <c r="F149" s="17" t="s">
        <v>533</v>
      </c>
      <c r="G149" s="20" t="s">
        <v>148</v>
      </c>
      <c r="H149" s="21" t="s">
        <v>532</v>
      </c>
      <c r="I149" s="30">
        <v>1.456566</v>
      </c>
      <c r="J149" s="30">
        <v>1.456566</v>
      </c>
      <c r="K149" s="21" t="s">
        <v>149</v>
      </c>
      <c r="L149" s="21" t="s">
        <v>150</v>
      </c>
      <c r="M149" s="25" t="s">
        <v>534</v>
      </c>
      <c r="N149" s="25" t="s">
        <v>535</v>
      </c>
      <c r="O149" s="21" t="s">
        <v>165</v>
      </c>
      <c r="P149" s="25"/>
      <c r="Q149" s="25"/>
      <c r="R149" s="21"/>
      <c r="S149" s="21"/>
      <c r="T149" s="17"/>
      <c r="U149" s="17" t="s">
        <v>153</v>
      </c>
      <c r="V149" s="21" t="s">
        <v>153</v>
      </c>
      <c r="W149" s="30">
        <v>0</v>
      </c>
      <c r="X149" s="17" t="s">
        <v>154</v>
      </c>
      <c r="Y149" s="17">
        <v>1.46</v>
      </c>
      <c r="Z149" s="44">
        <v>1.45</v>
      </c>
      <c r="AA149" s="47"/>
      <c r="AB149" s="48"/>
      <c r="AC149" s="48">
        <f t="shared" si="6"/>
        <v>0.00656600000000007</v>
      </c>
    </row>
    <row r="150" s="4" customFormat="true" ht="63" spans="1:29">
      <c r="A150" s="17">
        <v>144</v>
      </c>
      <c r="B150" s="21" t="s">
        <v>83</v>
      </c>
      <c r="C150" s="21" t="s">
        <v>469</v>
      </c>
      <c r="D150" s="21" t="s">
        <v>145</v>
      </c>
      <c r="E150" s="21" t="s">
        <v>532</v>
      </c>
      <c r="F150" s="17" t="s">
        <v>533</v>
      </c>
      <c r="G150" s="20" t="s">
        <v>148</v>
      </c>
      <c r="H150" s="21" t="s">
        <v>532</v>
      </c>
      <c r="I150" s="30">
        <v>10.743961</v>
      </c>
      <c r="J150" s="30">
        <v>10.743961</v>
      </c>
      <c r="K150" s="21" t="s">
        <v>149</v>
      </c>
      <c r="L150" s="21" t="s">
        <v>150</v>
      </c>
      <c r="M150" s="25" t="s">
        <v>536</v>
      </c>
      <c r="N150" s="25" t="s">
        <v>536</v>
      </c>
      <c r="O150" s="21" t="s">
        <v>165</v>
      </c>
      <c r="P150" s="25"/>
      <c r="Q150" s="25"/>
      <c r="R150" s="21"/>
      <c r="S150" s="21"/>
      <c r="T150" s="17"/>
      <c r="U150" s="17" t="s">
        <v>153</v>
      </c>
      <c r="V150" s="21" t="s">
        <v>153</v>
      </c>
      <c r="W150" s="30">
        <v>0</v>
      </c>
      <c r="X150" s="17" t="s">
        <v>154</v>
      </c>
      <c r="Y150" s="17">
        <v>10.74</v>
      </c>
      <c r="Z150" s="44">
        <v>10.74</v>
      </c>
      <c r="AA150" s="47"/>
      <c r="AB150" s="48"/>
      <c r="AC150" s="48">
        <f t="shared" si="6"/>
        <v>0.00396100000000033</v>
      </c>
    </row>
    <row r="151" s="4" customFormat="true" ht="63" spans="1:29">
      <c r="A151" s="17">
        <v>145</v>
      </c>
      <c r="B151" s="21" t="s">
        <v>83</v>
      </c>
      <c r="C151" s="21" t="s">
        <v>469</v>
      </c>
      <c r="D151" s="21" t="s">
        <v>145</v>
      </c>
      <c r="E151" s="21" t="s">
        <v>537</v>
      </c>
      <c r="F151" s="17" t="s">
        <v>538</v>
      </c>
      <c r="G151" s="20" t="s">
        <v>148</v>
      </c>
      <c r="H151" s="21" t="s">
        <v>537</v>
      </c>
      <c r="I151" s="30">
        <v>129.951</v>
      </c>
      <c r="J151" s="30">
        <v>129.951</v>
      </c>
      <c r="K151" s="21" t="s">
        <v>149</v>
      </c>
      <c r="L151" s="21" t="s">
        <v>150</v>
      </c>
      <c r="M151" s="25" t="s">
        <v>539</v>
      </c>
      <c r="N151" s="25" t="s">
        <v>539</v>
      </c>
      <c r="O151" s="21" t="s">
        <v>165</v>
      </c>
      <c r="P151" s="25"/>
      <c r="Q151" s="25"/>
      <c r="R151" s="21"/>
      <c r="S151" s="21"/>
      <c r="T151" s="17"/>
      <c r="U151" s="17" t="s">
        <v>153</v>
      </c>
      <c r="V151" s="21" t="s">
        <v>153</v>
      </c>
      <c r="W151" s="30">
        <v>0</v>
      </c>
      <c r="X151" s="17" t="s">
        <v>154</v>
      </c>
      <c r="Y151" s="17">
        <v>129.95</v>
      </c>
      <c r="Z151" s="44">
        <v>129.95</v>
      </c>
      <c r="AA151" s="47"/>
      <c r="AB151" s="48"/>
      <c r="AC151" s="48">
        <f t="shared" si="6"/>
        <v>0.00100000000000477</v>
      </c>
    </row>
    <row r="152" s="4" customFormat="true" ht="63" spans="1:29">
      <c r="A152" s="17">
        <v>146</v>
      </c>
      <c r="B152" s="21" t="s">
        <v>83</v>
      </c>
      <c r="C152" s="21" t="s">
        <v>469</v>
      </c>
      <c r="D152" s="21" t="s">
        <v>145</v>
      </c>
      <c r="E152" s="21" t="s">
        <v>540</v>
      </c>
      <c r="F152" s="17" t="s">
        <v>321</v>
      </c>
      <c r="G152" s="20" t="s">
        <v>148</v>
      </c>
      <c r="H152" s="21" t="s">
        <v>540</v>
      </c>
      <c r="I152" s="30">
        <v>178.4</v>
      </c>
      <c r="J152" s="30">
        <v>178.4</v>
      </c>
      <c r="K152" s="21" t="s">
        <v>149</v>
      </c>
      <c r="L152" s="21" t="s">
        <v>150</v>
      </c>
      <c r="M152" s="25" t="s">
        <v>541</v>
      </c>
      <c r="N152" s="25" t="s">
        <v>541</v>
      </c>
      <c r="O152" s="21" t="s">
        <v>165</v>
      </c>
      <c r="P152" s="25"/>
      <c r="Q152" s="25"/>
      <c r="R152" s="21"/>
      <c r="S152" s="21"/>
      <c r="T152" s="17"/>
      <c r="U152" s="17" t="s">
        <v>153</v>
      </c>
      <c r="V152" s="21" t="s">
        <v>153</v>
      </c>
      <c r="W152" s="30">
        <v>0</v>
      </c>
      <c r="X152" s="17" t="s">
        <v>154</v>
      </c>
      <c r="Y152" s="17">
        <v>178.4</v>
      </c>
      <c r="Z152" s="44">
        <v>178.4</v>
      </c>
      <c r="AA152" s="47"/>
      <c r="AB152" s="48"/>
      <c r="AC152" s="48">
        <f t="shared" si="6"/>
        <v>0</v>
      </c>
    </row>
    <row r="153" s="4" customFormat="true" ht="63" spans="1:29">
      <c r="A153" s="17">
        <v>147</v>
      </c>
      <c r="B153" s="21" t="s">
        <v>83</v>
      </c>
      <c r="C153" s="21" t="s">
        <v>469</v>
      </c>
      <c r="D153" s="21" t="s">
        <v>145</v>
      </c>
      <c r="E153" s="21" t="s">
        <v>542</v>
      </c>
      <c r="F153" s="17" t="s">
        <v>543</v>
      </c>
      <c r="G153" s="20" t="s">
        <v>148</v>
      </c>
      <c r="H153" s="21" t="s">
        <v>542</v>
      </c>
      <c r="I153" s="30">
        <v>29.9871</v>
      </c>
      <c r="J153" s="30">
        <v>29.9871</v>
      </c>
      <c r="K153" s="21" t="s">
        <v>149</v>
      </c>
      <c r="L153" s="21" t="s">
        <v>150</v>
      </c>
      <c r="M153" s="21" t="s">
        <v>544</v>
      </c>
      <c r="N153" s="21" t="s">
        <v>544</v>
      </c>
      <c r="O153" s="21" t="s">
        <v>165</v>
      </c>
      <c r="P153" s="21"/>
      <c r="Q153" s="21"/>
      <c r="R153" s="21"/>
      <c r="S153" s="21"/>
      <c r="T153" s="17"/>
      <c r="U153" s="17" t="s">
        <v>153</v>
      </c>
      <c r="V153" s="21" t="s">
        <v>153</v>
      </c>
      <c r="W153" s="30">
        <v>0</v>
      </c>
      <c r="X153" s="17" t="s">
        <v>154</v>
      </c>
      <c r="Y153" s="17">
        <v>29.99</v>
      </c>
      <c r="Z153" s="44">
        <v>29.98</v>
      </c>
      <c r="AA153" s="47"/>
      <c r="AB153" s="48"/>
      <c r="AC153" s="48">
        <f t="shared" si="6"/>
        <v>0.00710000000000122</v>
      </c>
    </row>
    <row r="154" s="4" customFormat="true" ht="34" customHeight="true" spans="1:29">
      <c r="A154" s="17">
        <v>148</v>
      </c>
      <c r="B154" s="21" t="s">
        <v>83</v>
      </c>
      <c r="C154" s="21" t="s">
        <v>469</v>
      </c>
      <c r="D154" s="21" t="s">
        <v>145</v>
      </c>
      <c r="E154" s="21" t="s">
        <v>545</v>
      </c>
      <c r="F154" s="17" t="s">
        <v>546</v>
      </c>
      <c r="G154" s="20" t="s">
        <v>148</v>
      </c>
      <c r="H154" s="21" t="s">
        <v>545</v>
      </c>
      <c r="I154" s="30">
        <v>32.0888</v>
      </c>
      <c r="J154" s="30">
        <v>32.0888</v>
      </c>
      <c r="K154" s="21" t="s">
        <v>149</v>
      </c>
      <c r="L154" s="21" t="s">
        <v>150</v>
      </c>
      <c r="M154" s="21" t="s">
        <v>547</v>
      </c>
      <c r="N154" s="21" t="s">
        <v>547</v>
      </c>
      <c r="O154" s="21" t="s">
        <v>165</v>
      </c>
      <c r="P154" s="21"/>
      <c r="Q154" s="21"/>
      <c r="R154" s="21"/>
      <c r="S154" s="21"/>
      <c r="T154" s="17"/>
      <c r="U154" s="17" t="s">
        <v>153</v>
      </c>
      <c r="V154" s="21" t="s">
        <v>153</v>
      </c>
      <c r="W154" s="30">
        <v>0</v>
      </c>
      <c r="X154" s="17" t="s">
        <v>154</v>
      </c>
      <c r="Y154" s="17">
        <v>32.09</v>
      </c>
      <c r="Z154" s="44">
        <v>32.08</v>
      </c>
      <c r="AA154" s="47"/>
      <c r="AB154" s="48"/>
      <c r="AC154" s="48">
        <f t="shared" si="6"/>
        <v>0.00880000000000081</v>
      </c>
    </row>
    <row r="155" s="4" customFormat="true" ht="63" spans="1:29">
      <c r="A155" s="17">
        <v>149</v>
      </c>
      <c r="B155" s="21" t="s">
        <v>83</v>
      </c>
      <c r="C155" s="21" t="s">
        <v>469</v>
      </c>
      <c r="D155" s="21" t="s">
        <v>145</v>
      </c>
      <c r="E155" s="21" t="s">
        <v>290</v>
      </c>
      <c r="F155" s="17" t="s">
        <v>526</v>
      </c>
      <c r="G155" s="20" t="s">
        <v>148</v>
      </c>
      <c r="H155" s="21" t="s">
        <v>290</v>
      </c>
      <c r="I155" s="30">
        <v>26.9771</v>
      </c>
      <c r="J155" s="30">
        <v>26.9771</v>
      </c>
      <c r="K155" s="21" t="s">
        <v>149</v>
      </c>
      <c r="L155" s="21" t="s">
        <v>150</v>
      </c>
      <c r="M155" s="21" t="s">
        <v>548</v>
      </c>
      <c r="N155" s="21" t="s">
        <v>548</v>
      </c>
      <c r="O155" s="21" t="s">
        <v>165</v>
      </c>
      <c r="P155" s="21"/>
      <c r="Q155" s="21"/>
      <c r="R155" s="21"/>
      <c r="S155" s="21"/>
      <c r="T155" s="17"/>
      <c r="U155" s="17" t="s">
        <v>153</v>
      </c>
      <c r="V155" s="21" t="s">
        <v>153</v>
      </c>
      <c r="W155" s="30">
        <v>0</v>
      </c>
      <c r="X155" s="17" t="s">
        <v>154</v>
      </c>
      <c r="Y155" s="17">
        <v>26.98</v>
      </c>
      <c r="Z155" s="44">
        <v>26.97</v>
      </c>
      <c r="AA155" s="47"/>
      <c r="AB155" s="48"/>
      <c r="AC155" s="48">
        <f t="shared" si="6"/>
        <v>0.00710000000000122</v>
      </c>
    </row>
    <row r="156" s="4" customFormat="true" ht="63" spans="1:29">
      <c r="A156" s="17">
        <v>150</v>
      </c>
      <c r="B156" s="21" t="s">
        <v>83</v>
      </c>
      <c r="C156" s="21" t="s">
        <v>469</v>
      </c>
      <c r="D156" s="21" t="s">
        <v>145</v>
      </c>
      <c r="E156" s="21" t="s">
        <v>283</v>
      </c>
      <c r="F156" s="17" t="s">
        <v>284</v>
      </c>
      <c r="G156" s="20" t="s">
        <v>148</v>
      </c>
      <c r="H156" s="21" t="s">
        <v>283</v>
      </c>
      <c r="I156" s="30">
        <v>32.1495</v>
      </c>
      <c r="J156" s="30">
        <v>32.1495</v>
      </c>
      <c r="K156" s="21" t="s">
        <v>149</v>
      </c>
      <c r="L156" s="21" t="s">
        <v>150</v>
      </c>
      <c r="M156" s="21" t="s">
        <v>549</v>
      </c>
      <c r="N156" s="21" t="s">
        <v>549</v>
      </c>
      <c r="O156" s="21" t="s">
        <v>165</v>
      </c>
      <c r="P156" s="21"/>
      <c r="Q156" s="21"/>
      <c r="R156" s="21"/>
      <c r="S156" s="21"/>
      <c r="T156" s="17"/>
      <c r="U156" s="17" t="s">
        <v>153</v>
      </c>
      <c r="V156" s="21" t="s">
        <v>153</v>
      </c>
      <c r="W156" s="30">
        <v>0</v>
      </c>
      <c r="X156" s="17" t="s">
        <v>154</v>
      </c>
      <c r="Y156" s="17">
        <v>32.15</v>
      </c>
      <c r="Z156" s="44">
        <v>32.14</v>
      </c>
      <c r="AA156" s="47"/>
      <c r="AB156" s="48"/>
      <c r="AC156" s="48">
        <f t="shared" si="6"/>
        <v>0.00950000000000273</v>
      </c>
    </row>
    <row r="157" s="4" customFormat="true" ht="63" spans="1:29">
      <c r="A157" s="17">
        <v>151</v>
      </c>
      <c r="B157" s="21" t="s">
        <v>83</v>
      </c>
      <c r="C157" s="21" t="s">
        <v>469</v>
      </c>
      <c r="D157" s="21" t="s">
        <v>145</v>
      </c>
      <c r="E157" s="21" t="s">
        <v>545</v>
      </c>
      <c r="F157" s="17" t="s">
        <v>546</v>
      </c>
      <c r="G157" s="20" t="s">
        <v>148</v>
      </c>
      <c r="H157" s="21" t="s">
        <v>545</v>
      </c>
      <c r="I157" s="30">
        <v>24.4047</v>
      </c>
      <c r="J157" s="30">
        <v>24.4047</v>
      </c>
      <c r="K157" s="21" t="s">
        <v>149</v>
      </c>
      <c r="L157" s="21" t="s">
        <v>150</v>
      </c>
      <c r="M157" s="21" t="s">
        <v>550</v>
      </c>
      <c r="N157" s="21" t="s">
        <v>550</v>
      </c>
      <c r="O157" s="21" t="s">
        <v>165</v>
      </c>
      <c r="P157" s="21"/>
      <c r="Q157" s="21"/>
      <c r="R157" s="21"/>
      <c r="S157" s="21"/>
      <c r="T157" s="17"/>
      <c r="U157" s="17" t="s">
        <v>153</v>
      </c>
      <c r="V157" s="21" t="s">
        <v>153</v>
      </c>
      <c r="W157" s="30">
        <v>0</v>
      </c>
      <c r="X157" s="17" t="s">
        <v>154</v>
      </c>
      <c r="Y157" s="17">
        <v>24.4</v>
      </c>
      <c r="Z157" s="44">
        <v>24.4</v>
      </c>
      <c r="AA157" s="47"/>
      <c r="AB157" s="48"/>
      <c r="AC157" s="48">
        <f t="shared" si="6"/>
        <v>0.0046999999999997</v>
      </c>
    </row>
    <row r="158" s="4" customFormat="true" ht="63" spans="1:29">
      <c r="A158" s="17">
        <v>152</v>
      </c>
      <c r="B158" s="21" t="s">
        <v>83</v>
      </c>
      <c r="C158" s="21" t="s">
        <v>469</v>
      </c>
      <c r="D158" s="21" t="s">
        <v>145</v>
      </c>
      <c r="E158" s="21" t="s">
        <v>542</v>
      </c>
      <c r="F158" s="17" t="s">
        <v>543</v>
      </c>
      <c r="G158" s="20" t="s">
        <v>148</v>
      </c>
      <c r="H158" s="21" t="s">
        <v>542</v>
      </c>
      <c r="I158" s="30">
        <v>118.06</v>
      </c>
      <c r="J158" s="30">
        <v>118.06</v>
      </c>
      <c r="K158" s="21" t="s">
        <v>149</v>
      </c>
      <c r="L158" s="21" t="s">
        <v>150</v>
      </c>
      <c r="M158" s="21" t="s">
        <v>551</v>
      </c>
      <c r="N158" s="21" t="s">
        <v>552</v>
      </c>
      <c r="O158" s="21" t="s">
        <v>165</v>
      </c>
      <c r="P158" s="21"/>
      <c r="Q158" s="21"/>
      <c r="R158" s="21"/>
      <c r="S158" s="21"/>
      <c r="T158" s="17"/>
      <c r="U158" s="17" t="s">
        <v>153</v>
      </c>
      <c r="V158" s="21" t="s">
        <v>153</v>
      </c>
      <c r="W158" s="30">
        <v>0</v>
      </c>
      <c r="X158" s="17" t="s">
        <v>154</v>
      </c>
      <c r="Y158" s="17">
        <v>118.06</v>
      </c>
      <c r="Z158" s="44">
        <v>118.06</v>
      </c>
      <c r="AA158" s="47"/>
      <c r="AB158" s="48"/>
      <c r="AC158" s="48">
        <f t="shared" si="6"/>
        <v>0</v>
      </c>
    </row>
    <row r="159" s="4" customFormat="true" ht="63" spans="1:29">
      <c r="A159" s="17">
        <v>153</v>
      </c>
      <c r="B159" s="21" t="s">
        <v>83</v>
      </c>
      <c r="C159" s="21" t="s">
        <v>469</v>
      </c>
      <c r="D159" s="21" t="s">
        <v>145</v>
      </c>
      <c r="E159" s="21" t="s">
        <v>409</v>
      </c>
      <c r="F159" s="17" t="s">
        <v>410</v>
      </c>
      <c r="G159" s="21" t="s">
        <v>148</v>
      </c>
      <c r="H159" s="21" t="s">
        <v>409</v>
      </c>
      <c r="I159" s="30">
        <v>415.49</v>
      </c>
      <c r="J159" s="30">
        <v>415.49</v>
      </c>
      <c r="K159" s="21" t="s">
        <v>149</v>
      </c>
      <c r="L159" s="21" t="s">
        <v>150</v>
      </c>
      <c r="M159" s="21" t="s">
        <v>553</v>
      </c>
      <c r="N159" s="21" t="s">
        <v>553</v>
      </c>
      <c r="O159" s="21" t="s">
        <v>165</v>
      </c>
      <c r="P159" s="21"/>
      <c r="Q159" s="21"/>
      <c r="R159" s="21"/>
      <c r="S159" s="21"/>
      <c r="T159" s="17"/>
      <c r="U159" s="17" t="s">
        <v>153</v>
      </c>
      <c r="V159" s="21" t="s">
        <v>153</v>
      </c>
      <c r="W159" s="30">
        <v>0</v>
      </c>
      <c r="X159" s="17" t="s">
        <v>154</v>
      </c>
      <c r="Y159" s="17">
        <v>415.49</v>
      </c>
      <c r="Z159" s="44">
        <v>415.49</v>
      </c>
      <c r="AA159" s="47"/>
      <c r="AB159" s="48"/>
      <c r="AC159" s="48">
        <f t="shared" si="6"/>
        <v>0</v>
      </c>
    </row>
    <row r="160" s="4" customFormat="true" ht="63" spans="1:29">
      <c r="A160" s="17">
        <v>154</v>
      </c>
      <c r="B160" s="21" t="s">
        <v>83</v>
      </c>
      <c r="C160" s="21" t="s">
        <v>469</v>
      </c>
      <c r="D160" s="21" t="s">
        <v>145</v>
      </c>
      <c r="E160" s="21" t="s">
        <v>482</v>
      </c>
      <c r="F160" s="17" t="s">
        <v>483</v>
      </c>
      <c r="G160" s="20" t="s">
        <v>148</v>
      </c>
      <c r="H160" s="21" t="s">
        <v>482</v>
      </c>
      <c r="I160" s="54">
        <v>1</v>
      </c>
      <c r="J160" s="54">
        <v>1</v>
      </c>
      <c r="K160" s="21" t="s">
        <v>149</v>
      </c>
      <c r="L160" s="21" t="s">
        <v>150</v>
      </c>
      <c r="M160" s="21" t="s">
        <v>554</v>
      </c>
      <c r="N160" s="21" t="s">
        <v>554</v>
      </c>
      <c r="O160" s="21" t="s">
        <v>165</v>
      </c>
      <c r="P160" s="21"/>
      <c r="Q160" s="21"/>
      <c r="R160" s="21"/>
      <c r="S160" s="21"/>
      <c r="T160" s="17"/>
      <c r="U160" s="17" t="s">
        <v>153</v>
      </c>
      <c r="V160" s="21" t="s">
        <v>153</v>
      </c>
      <c r="W160" s="30">
        <v>0</v>
      </c>
      <c r="X160" s="17" t="s">
        <v>154</v>
      </c>
      <c r="Y160" s="17">
        <v>1</v>
      </c>
      <c r="Z160" s="49">
        <v>1</v>
      </c>
      <c r="AA160" s="47"/>
      <c r="AB160" s="48"/>
      <c r="AC160" s="48">
        <f t="shared" si="6"/>
        <v>0</v>
      </c>
    </row>
    <row r="161" s="4" customFormat="true" ht="63" spans="1:29">
      <c r="A161" s="17">
        <v>155</v>
      </c>
      <c r="B161" s="21" t="s">
        <v>83</v>
      </c>
      <c r="C161" s="21" t="s">
        <v>469</v>
      </c>
      <c r="D161" s="21" t="s">
        <v>145</v>
      </c>
      <c r="E161" s="21" t="s">
        <v>545</v>
      </c>
      <c r="F161" s="17" t="s">
        <v>546</v>
      </c>
      <c r="G161" s="20" t="s">
        <v>148</v>
      </c>
      <c r="H161" s="21" t="s">
        <v>545</v>
      </c>
      <c r="I161" s="54">
        <v>27.7249</v>
      </c>
      <c r="J161" s="54">
        <v>27.7249</v>
      </c>
      <c r="K161" s="21" t="s">
        <v>149</v>
      </c>
      <c r="L161" s="21" t="s">
        <v>150</v>
      </c>
      <c r="M161" s="21" t="s">
        <v>555</v>
      </c>
      <c r="N161" s="21" t="s">
        <v>555</v>
      </c>
      <c r="O161" s="21" t="s">
        <v>165</v>
      </c>
      <c r="P161" s="21"/>
      <c r="Q161" s="21"/>
      <c r="R161" s="21"/>
      <c r="S161" s="21"/>
      <c r="T161" s="17"/>
      <c r="U161" s="17" t="s">
        <v>153</v>
      </c>
      <c r="V161" s="21" t="s">
        <v>153</v>
      </c>
      <c r="W161" s="30">
        <v>0</v>
      </c>
      <c r="X161" s="17" t="s">
        <v>154</v>
      </c>
      <c r="Y161" s="17">
        <v>27.72</v>
      </c>
      <c r="Z161" s="49">
        <v>27.72</v>
      </c>
      <c r="AA161" s="47"/>
      <c r="AB161" s="48"/>
      <c r="AC161" s="48">
        <f t="shared" si="6"/>
        <v>0.00490000000000279</v>
      </c>
    </row>
    <row r="162" s="4" customFormat="true" ht="63" spans="1:29">
      <c r="A162" s="17">
        <v>156</v>
      </c>
      <c r="B162" s="21" t="s">
        <v>83</v>
      </c>
      <c r="C162" s="21" t="s">
        <v>469</v>
      </c>
      <c r="D162" s="21" t="s">
        <v>145</v>
      </c>
      <c r="E162" s="21" t="s">
        <v>556</v>
      </c>
      <c r="F162" s="17" t="s">
        <v>557</v>
      </c>
      <c r="G162" s="20" t="s">
        <v>148</v>
      </c>
      <c r="H162" s="21" t="s">
        <v>556</v>
      </c>
      <c r="I162" s="54">
        <v>86</v>
      </c>
      <c r="J162" s="54">
        <v>86</v>
      </c>
      <c r="K162" s="21" t="s">
        <v>149</v>
      </c>
      <c r="L162" s="21" t="s">
        <v>150</v>
      </c>
      <c r="M162" s="21" t="s">
        <v>558</v>
      </c>
      <c r="N162" s="21" t="s">
        <v>558</v>
      </c>
      <c r="O162" s="21" t="s">
        <v>165</v>
      </c>
      <c r="P162" s="21"/>
      <c r="Q162" s="21"/>
      <c r="R162" s="21"/>
      <c r="S162" s="21"/>
      <c r="T162" s="17"/>
      <c r="U162" s="17" t="s">
        <v>153</v>
      </c>
      <c r="V162" s="21" t="s">
        <v>153</v>
      </c>
      <c r="W162" s="30">
        <v>0</v>
      </c>
      <c r="X162" s="17" t="s">
        <v>154</v>
      </c>
      <c r="Y162" s="17">
        <v>86</v>
      </c>
      <c r="Z162" s="49">
        <v>86</v>
      </c>
      <c r="AA162" s="47"/>
      <c r="AB162" s="48"/>
      <c r="AC162" s="48">
        <f t="shared" si="6"/>
        <v>0</v>
      </c>
    </row>
    <row r="163" s="4" customFormat="true" ht="63" spans="1:29">
      <c r="A163" s="17">
        <v>157</v>
      </c>
      <c r="B163" s="21" t="s">
        <v>83</v>
      </c>
      <c r="C163" s="21" t="s">
        <v>469</v>
      </c>
      <c r="D163" s="21" t="s">
        <v>145</v>
      </c>
      <c r="E163" s="21" t="s">
        <v>518</v>
      </c>
      <c r="F163" s="17" t="s">
        <v>519</v>
      </c>
      <c r="G163" s="20" t="s">
        <v>148</v>
      </c>
      <c r="H163" s="21" t="s">
        <v>518</v>
      </c>
      <c r="I163" s="54">
        <v>61</v>
      </c>
      <c r="J163" s="54">
        <v>61</v>
      </c>
      <c r="K163" s="21" t="s">
        <v>149</v>
      </c>
      <c r="L163" s="21" t="s">
        <v>150</v>
      </c>
      <c r="M163" s="21" t="s">
        <v>559</v>
      </c>
      <c r="N163" s="21" t="s">
        <v>559</v>
      </c>
      <c r="O163" s="21" t="s">
        <v>165</v>
      </c>
      <c r="P163" s="21"/>
      <c r="Q163" s="21"/>
      <c r="R163" s="21"/>
      <c r="S163" s="21"/>
      <c r="T163" s="17"/>
      <c r="U163" s="17" t="s">
        <v>153</v>
      </c>
      <c r="V163" s="21" t="s">
        <v>153</v>
      </c>
      <c r="W163" s="30">
        <v>0</v>
      </c>
      <c r="X163" s="17" t="s">
        <v>154</v>
      </c>
      <c r="Y163" s="17">
        <v>61</v>
      </c>
      <c r="Z163" s="49">
        <v>61</v>
      </c>
      <c r="AA163" s="47"/>
      <c r="AB163" s="48"/>
      <c r="AC163" s="48">
        <f t="shared" si="6"/>
        <v>0</v>
      </c>
    </row>
    <row r="164" s="4" customFormat="true" ht="63" spans="1:29">
      <c r="A164" s="17">
        <v>158</v>
      </c>
      <c r="B164" s="21" t="s">
        <v>83</v>
      </c>
      <c r="C164" s="21" t="s">
        <v>469</v>
      </c>
      <c r="D164" s="21" t="s">
        <v>145</v>
      </c>
      <c r="E164" s="21" t="s">
        <v>560</v>
      </c>
      <c r="F164" s="17" t="s">
        <v>291</v>
      </c>
      <c r="G164" s="20" t="s">
        <v>148</v>
      </c>
      <c r="H164" s="21" t="s">
        <v>560</v>
      </c>
      <c r="I164" s="54">
        <v>2.877</v>
      </c>
      <c r="J164" s="54">
        <v>2.877</v>
      </c>
      <c r="K164" s="21" t="s">
        <v>149</v>
      </c>
      <c r="L164" s="21" t="s">
        <v>150</v>
      </c>
      <c r="M164" s="21" t="s">
        <v>561</v>
      </c>
      <c r="N164" s="21" t="s">
        <v>561</v>
      </c>
      <c r="O164" s="21" t="s">
        <v>165</v>
      </c>
      <c r="P164" s="21"/>
      <c r="Q164" s="21"/>
      <c r="R164" s="21"/>
      <c r="S164" s="21"/>
      <c r="T164" s="17"/>
      <c r="U164" s="17" t="s">
        <v>153</v>
      </c>
      <c r="V164" s="21" t="s">
        <v>153</v>
      </c>
      <c r="W164" s="30">
        <v>0</v>
      </c>
      <c r="X164" s="17" t="s">
        <v>154</v>
      </c>
      <c r="Y164" s="17">
        <v>2.88</v>
      </c>
      <c r="Z164" s="49">
        <v>2.87</v>
      </c>
      <c r="AA164" s="47"/>
      <c r="AB164" s="48"/>
      <c r="AC164" s="48">
        <f t="shared" si="6"/>
        <v>0.00699999999999967</v>
      </c>
    </row>
    <row r="165" s="4" customFormat="true" ht="63" spans="1:29">
      <c r="A165" s="17">
        <v>159</v>
      </c>
      <c r="B165" s="21" t="s">
        <v>83</v>
      </c>
      <c r="C165" s="21" t="s">
        <v>469</v>
      </c>
      <c r="D165" s="21" t="s">
        <v>145</v>
      </c>
      <c r="E165" s="21" t="s">
        <v>482</v>
      </c>
      <c r="F165" s="17" t="s">
        <v>483</v>
      </c>
      <c r="G165" s="20" t="s">
        <v>148</v>
      </c>
      <c r="H165" s="21" t="s">
        <v>482</v>
      </c>
      <c r="I165" s="54">
        <v>8.8964</v>
      </c>
      <c r="J165" s="54">
        <v>8.8964</v>
      </c>
      <c r="K165" s="21" t="s">
        <v>149</v>
      </c>
      <c r="L165" s="21" t="s">
        <v>150</v>
      </c>
      <c r="M165" s="21" t="s">
        <v>562</v>
      </c>
      <c r="N165" s="21" t="s">
        <v>562</v>
      </c>
      <c r="O165" s="21" t="s">
        <v>165</v>
      </c>
      <c r="P165" s="21"/>
      <c r="Q165" s="21"/>
      <c r="R165" s="21"/>
      <c r="S165" s="21"/>
      <c r="T165" s="17"/>
      <c r="U165" s="17" t="s">
        <v>153</v>
      </c>
      <c r="V165" s="21" t="s">
        <v>153</v>
      </c>
      <c r="W165" s="30">
        <v>0</v>
      </c>
      <c r="X165" s="17" t="s">
        <v>154</v>
      </c>
      <c r="Y165" s="17">
        <v>8.9</v>
      </c>
      <c r="Z165" s="49">
        <v>8.89</v>
      </c>
      <c r="AA165" s="47"/>
      <c r="AB165" s="48"/>
      <c r="AC165" s="48">
        <f t="shared" si="6"/>
        <v>0.0063999999999993</v>
      </c>
    </row>
    <row r="166" s="4" customFormat="true" ht="63" spans="1:29">
      <c r="A166" s="17">
        <v>160</v>
      </c>
      <c r="B166" s="21" t="s">
        <v>83</v>
      </c>
      <c r="C166" s="21" t="s">
        <v>469</v>
      </c>
      <c r="D166" s="21" t="s">
        <v>145</v>
      </c>
      <c r="E166" s="21" t="s">
        <v>563</v>
      </c>
      <c r="F166" s="17" t="s">
        <v>564</v>
      </c>
      <c r="G166" s="20" t="s">
        <v>148</v>
      </c>
      <c r="H166" s="21" t="s">
        <v>563</v>
      </c>
      <c r="I166" s="54">
        <v>80.4</v>
      </c>
      <c r="J166" s="54">
        <v>80.4</v>
      </c>
      <c r="K166" s="21" t="s">
        <v>149</v>
      </c>
      <c r="L166" s="21" t="s">
        <v>150</v>
      </c>
      <c r="M166" s="21" t="s">
        <v>565</v>
      </c>
      <c r="N166" s="21" t="s">
        <v>565</v>
      </c>
      <c r="O166" s="21" t="s">
        <v>165</v>
      </c>
      <c r="P166" s="21"/>
      <c r="Q166" s="21"/>
      <c r="R166" s="21"/>
      <c r="S166" s="21"/>
      <c r="T166" s="17"/>
      <c r="U166" s="17" t="s">
        <v>153</v>
      </c>
      <c r="V166" s="21" t="s">
        <v>153</v>
      </c>
      <c r="W166" s="30">
        <v>0</v>
      </c>
      <c r="X166" s="17" t="s">
        <v>154</v>
      </c>
      <c r="Y166" s="17">
        <v>80.4</v>
      </c>
      <c r="Z166" s="49">
        <v>80.4</v>
      </c>
      <c r="AA166" s="47"/>
      <c r="AB166" s="48"/>
      <c r="AC166" s="48">
        <f t="shared" si="6"/>
        <v>0</v>
      </c>
    </row>
    <row r="167" s="4" customFormat="true" ht="63" spans="1:29">
      <c r="A167" s="17">
        <v>161</v>
      </c>
      <c r="B167" s="21" t="s">
        <v>83</v>
      </c>
      <c r="C167" s="21" t="s">
        <v>469</v>
      </c>
      <c r="D167" s="21" t="s">
        <v>145</v>
      </c>
      <c r="E167" s="21" t="s">
        <v>290</v>
      </c>
      <c r="F167" s="17" t="s">
        <v>526</v>
      </c>
      <c r="G167" s="20" t="s">
        <v>148</v>
      </c>
      <c r="H167" s="21" t="s">
        <v>290</v>
      </c>
      <c r="I167" s="54">
        <v>4.28</v>
      </c>
      <c r="J167" s="54">
        <v>4.28</v>
      </c>
      <c r="K167" s="21" t="s">
        <v>149</v>
      </c>
      <c r="L167" s="21" t="s">
        <v>150</v>
      </c>
      <c r="M167" s="21" t="s">
        <v>566</v>
      </c>
      <c r="N167" s="21" t="s">
        <v>566</v>
      </c>
      <c r="O167" s="21" t="s">
        <v>165</v>
      </c>
      <c r="P167" s="21"/>
      <c r="Q167" s="21"/>
      <c r="R167" s="21"/>
      <c r="S167" s="21"/>
      <c r="T167" s="17"/>
      <c r="U167" s="17" t="s">
        <v>153</v>
      </c>
      <c r="V167" s="21" t="s">
        <v>153</v>
      </c>
      <c r="W167" s="30">
        <v>0</v>
      </c>
      <c r="X167" s="17" t="s">
        <v>154</v>
      </c>
      <c r="Y167" s="17">
        <v>4.28</v>
      </c>
      <c r="Z167" s="49">
        <v>4.28</v>
      </c>
      <c r="AA167" s="47"/>
      <c r="AB167" s="48"/>
      <c r="AC167" s="48">
        <f t="shared" si="6"/>
        <v>0</v>
      </c>
    </row>
    <row r="168" s="4" customFormat="true" ht="78.75" spans="1:29">
      <c r="A168" s="17">
        <v>162</v>
      </c>
      <c r="B168" s="21" t="s">
        <v>83</v>
      </c>
      <c r="C168" s="21" t="s">
        <v>469</v>
      </c>
      <c r="D168" s="21" t="s">
        <v>145</v>
      </c>
      <c r="E168" s="21" t="s">
        <v>512</v>
      </c>
      <c r="F168" s="17" t="s">
        <v>513</v>
      </c>
      <c r="G168" s="20" t="s">
        <v>148</v>
      </c>
      <c r="H168" s="21" t="s">
        <v>512</v>
      </c>
      <c r="I168" s="54">
        <v>276.71</v>
      </c>
      <c r="J168" s="54">
        <v>276.71</v>
      </c>
      <c r="K168" s="21" t="s">
        <v>149</v>
      </c>
      <c r="L168" s="21" t="s">
        <v>150</v>
      </c>
      <c r="M168" s="21" t="s">
        <v>567</v>
      </c>
      <c r="N168" s="21" t="s">
        <v>567</v>
      </c>
      <c r="O168" s="21" t="s">
        <v>165</v>
      </c>
      <c r="P168" s="21"/>
      <c r="Q168" s="21"/>
      <c r="R168" s="21"/>
      <c r="S168" s="21"/>
      <c r="T168" s="17"/>
      <c r="U168" s="17" t="s">
        <v>153</v>
      </c>
      <c r="V168" s="21" t="s">
        <v>153</v>
      </c>
      <c r="W168" s="30">
        <v>0</v>
      </c>
      <c r="X168" s="17" t="s">
        <v>154</v>
      </c>
      <c r="Y168" s="17">
        <v>276.71</v>
      </c>
      <c r="Z168" s="49">
        <v>276.71</v>
      </c>
      <c r="AA168" s="47"/>
      <c r="AB168" s="48"/>
      <c r="AC168" s="48">
        <f t="shared" si="6"/>
        <v>0</v>
      </c>
    </row>
    <row r="169" s="4" customFormat="true" ht="63" spans="1:29">
      <c r="A169" s="17">
        <v>163</v>
      </c>
      <c r="B169" s="21" t="s">
        <v>83</v>
      </c>
      <c r="C169" s="21" t="s">
        <v>469</v>
      </c>
      <c r="D169" s="21" t="s">
        <v>145</v>
      </c>
      <c r="E169" s="21" t="s">
        <v>545</v>
      </c>
      <c r="F169" s="17" t="s">
        <v>546</v>
      </c>
      <c r="G169" s="20" t="s">
        <v>148</v>
      </c>
      <c r="H169" s="21" t="s">
        <v>545</v>
      </c>
      <c r="I169" s="54">
        <v>32.4</v>
      </c>
      <c r="J169" s="54">
        <v>32.4</v>
      </c>
      <c r="K169" s="21" t="s">
        <v>149</v>
      </c>
      <c r="L169" s="21" t="s">
        <v>150</v>
      </c>
      <c r="M169" s="21" t="s">
        <v>568</v>
      </c>
      <c r="N169" s="21" t="s">
        <v>568</v>
      </c>
      <c r="O169" s="21" t="s">
        <v>165</v>
      </c>
      <c r="P169" s="21"/>
      <c r="Q169" s="21"/>
      <c r="R169" s="21"/>
      <c r="S169" s="21"/>
      <c r="T169" s="17"/>
      <c r="U169" s="17" t="s">
        <v>153</v>
      </c>
      <c r="V169" s="21" t="s">
        <v>153</v>
      </c>
      <c r="W169" s="30">
        <v>0</v>
      </c>
      <c r="X169" s="17" t="s">
        <v>154</v>
      </c>
      <c r="Y169" s="17">
        <v>32.4</v>
      </c>
      <c r="Z169" s="49">
        <v>32.4</v>
      </c>
      <c r="AA169" s="47"/>
      <c r="AB169" s="48"/>
      <c r="AC169" s="48">
        <f t="shared" si="6"/>
        <v>0</v>
      </c>
    </row>
    <row r="170" s="4" customFormat="true" ht="63" spans="1:29">
      <c r="A170" s="17">
        <v>164</v>
      </c>
      <c r="B170" s="21" t="s">
        <v>83</v>
      </c>
      <c r="C170" s="21" t="s">
        <v>469</v>
      </c>
      <c r="D170" s="21" t="s">
        <v>145</v>
      </c>
      <c r="E170" s="21" t="s">
        <v>569</v>
      </c>
      <c r="F170" s="17" t="s">
        <v>570</v>
      </c>
      <c r="G170" s="20" t="s">
        <v>148</v>
      </c>
      <c r="H170" s="21" t="s">
        <v>569</v>
      </c>
      <c r="I170" s="54">
        <v>6.3</v>
      </c>
      <c r="J170" s="54">
        <v>6.3</v>
      </c>
      <c r="K170" s="21" t="s">
        <v>149</v>
      </c>
      <c r="L170" s="21" t="s">
        <v>150</v>
      </c>
      <c r="M170" s="21" t="s">
        <v>571</v>
      </c>
      <c r="N170" s="21" t="s">
        <v>571</v>
      </c>
      <c r="O170" s="21" t="s">
        <v>165</v>
      </c>
      <c r="P170" s="21"/>
      <c r="Q170" s="21"/>
      <c r="R170" s="21"/>
      <c r="S170" s="21"/>
      <c r="T170" s="17"/>
      <c r="U170" s="17" t="s">
        <v>153</v>
      </c>
      <c r="V170" s="21" t="s">
        <v>153</v>
      </c>
      <c r="W170" s="30">
        <v>0</v>
      </c>
      <c r="X170" s="17" t="s">
        <v>154</v>
      </c>
      <c r="Y170" s="17">
        <v>6.3</v>
      </c>
      <c r="Z170" s="49">
        <v>6.3</v>
      </c>
      <c r="AA170" s="47"/>
      <c r="AB170" s="48"/>
      <c r="AC170" s="48">
        <f t="shared" si="6"/>
        <v>0</v>
      </c>
    </row>
    <row r="171" s="4" customFormat="true" ht="63" spans="1:29">
      <c r="A171" s="17">
        <v>165</v>
      </c>
      <c r="B171" s="21" t="s">
        <v>83</v>
      </c>
      <c r="C171" s="21" t="s">
        <v>469</v>
      </c>
      <c r="D171" s="21" t="s">
        <v>145</v>
      </c>
      <c r="E171" s="21" t="s">
        <v>572</v>
      </c>
      <c r="F171" s="17" t="s">
        <v>573</v>
      </c>
      <c r="G171" s="20" t="s">
        <v>148</v>
      </c>
      <c r="H171" s="21" t="s">
        <v>572</v>
      </c>
      <c r="I171" s="54">
        <v>8.92</v>
      </c>
      <c r="J171" s="54">
        <v>8.92</v>
      </c>
      <c r="K171" s="21" t="s">
        <v>149</v>
      </c>
      <c r="L171" s="21" t="s">
        <v>150</v>
      </c>
      <c r="M171" s="21" t="s">
        <v>574</v>
      </c>
      <c r="N171" s="21" t="s">
        <v>574</v>
      </c>
      <c r="O171" s="21" t="s">
        <v>165</v>
      </c>
      <c r="P171" s="21"/>
      <c r="Q171" s="21"/>
      <c r="R171" s="21"/>
      <c r="S171" s="21"/>
      <c r="T171" s="17"/>
      <c r="U171" s="17" t="s">
        <v>153</v>
      </c>
      <c r="V171" s="21" t="s">
        <v>153</v>
      </c>
      <c r="W171" s="30">
        <v>0</v>
      </c>
      <c r="X171" s="17" t="s">
        <v>154</v>
      </c>
      <c r="Y171" s="17">
        <v>8.92</v>
      </c>
      <c r="Z171" s="44">
        <v>8.92</v>
      </c>
      <c r="AA171" s="47"/>
      <c r="AB171" s="48"/>
      <c r="AC171" s="48">
        <f t="shared" si="6"/>
        <v>0</v>
      </c>
    </row>
    <row r="172" s="4" customFormat="true" ht="63" spans="1:29">
      <c r="A172" s="17">
        <v>166</v>
      </c>
      <c r="B172" s="21" t="s">
        <v>83</v>
      </c>
      <c r="C172" s="21" t="s">
        <v>469</v>
      </c>
      <c r="D172" s="21" t="s">
        <v>145</v>
      </c>
      <c r="E172" s="21" t="s">
        <v>569</v>
      </c>
      <c r="F172" s="17" t="s">
        <v>570</v>
      </c>
      <c r="G172" s="20" t="s">
        <v>148</v>
      </c>
      <c r="H172" s="21" t="s">
        <v>569</v>
      </c>
      <c r="I172" s="54">
        <v>11.9</v>
      </c>
      <c r="J172" s="54">
        <v>11.9</v>
      </c>
      <c r="K172" s="21" t="s">
        <v>149</v>
      </c>
      <c r="L172" s="21" t="s">
        <v>150</v>
      </c>
      <c r="M172" s="21" t="s">
        <v>575</v>
      </c>
      <c r="N172" s="21" t="s">
        <v>575</v>
      </c>
      <c r="O172" s="21" t="s">
        <v>165</v>
      </c>
      <c r="P172" s="21"/>
      <c r="Q172" s="21"/>
      <c r="R172" s="21"/>
      <c r="S172" s="21"/>
      <c r="T172" s="17"/>
      <c r="U172" s="17" t="s">
        <v>153</v>
      </c>
      <c r="V172" s="21" t="s">
        <v>153</v>
      </c>
      <c r="W172" s="30">
        <v>0</v>
      </c>
      <c r="X172" s="17" t="s">
        <v>154</v>
      </c>
      <c r="Y172" s="17">
        <v>11.9</v>
      </c>
      <c r="Z172" s="49">
        <v>11.9</v>
      </c>
      <c r="AA172" s="47"/>
      <c r="AB172" s="48"/>
      <c r="AC172" s="48">
        <f t="shared" si="6"/>
        <v>0</v>
      </c>
    </row>
    <row r="173" s="4" customFormat="true" ht="63" spans="1:29">
      <c r="A173" s="17">
        <v>167</v>
      </c>
      <c r="B173" s="21" t="s">
        <v>83</v>
      </c>
      <c r="C173" s="21" t="s">
        <v>469</v>
      </c>
      <c r="D173" s="21" t="s">
        <v>145</v>
      </c>
      <c r="E173" s="21" t="s">
        <v>370</v>
      </c>
      <c r="F173" s="17" t="s">
        <v>371</v>
      </c>
      <c r="G173" s="20" t="s">
        <v>148</v>
      </c>
      <c r="H173" s="21" t="s">
        <v>370</v>
      </c>
      <c r="I173" s="54">
        <v>585.6</v>
      </c>
      <c r="J173" s="54">
        <v>585.6</v>
      </c>
      <c r="K173" s="21" t="s">
        <v>149</v>
      </c>
      <c r="L173" s="21" t="s">
        <v>150</v>
      </c>
      <c r="M173" s="21" t="s">
        <v>576</v>
      </c>
      <c r="N173" s="21" t="s">
        <v>576</v>
      </c>
      <c r="O173" s="21" t="s">
        <v>165</v>
      </c>
      <c r="P173" s="21"/>
      <c r="Q173" s="21"/>
      <c r="R173" s="21"/>
      <c r="S173" s="21"/>
      <c r="T173" s="17"/>
      <c r="U173" s="17" t="s">
        <v>153</v>
      </c>
      <c r="V173" s="21" t="s">
        <v>153</v>
      </c>
      <c r="W173" s="30">
        <v>0</v>
      </c>
      <c r="X173" s="17" t="s">
        <v>154</v>
      </c>
      <c r="Y173" s="17">
        <v>585.6</v>
      </c>
      <c r="Z173" s="44">
        <v>585.6</v>
      </c>
      <c r="AA173" s="47"/>
      <c r="AB173" s="48"/>
      <c r="AC173" s="48">
        <f t="shared" si="6"/>
        <v>0</v>
      </c>
    </row>
    <row r="174" s="4" customFormat="true" ht="63" spans="1:29">
      <c r="A174" s="17">
        <v>168</v>
      </c>
      <c r="B174" s="21" t="s">
        <v>83</v>
      </c>
      <c r="C174" s="21" t="s">
        <v>469</v>
      </c>
      <c r="D174" s="21" t="s">
        <v>145</v>
      </c>
      <c r="E174" s="21" t="s">
        <v>290</v>
      </c>
      <c r="F174" s="17" t="s">
        <v>526</v>
      </c>
      <c r="G174" s="20" t="s">
        <v>148</v>
      </c>
      <c r="H174" s="21" t="s">
        <v>290</v>
      </c>
      <c r="I174" s="54">
        <v>78.19</v>
      </c>
      <c r="J174" s="54">
        <v>78.19</v>
      </c>
      <c r="K174" s="21" t="s">
        <v>149</v>
      </c>
      <c r="L174" s="21" t="s">
        <v>150</v>
      </c>
      <c r="M174" s="21" t="s">
        <v>577</v>
      </c>
      <c r="N174" s="21" t="s">
        <v>577</v>
      </c>
      <c r="O174" s="21" t="s">
        <v>165</v>
      </c>
      <c r="P174" s="21"/>
      <c r="Q174" s="21"/>
      <c r="R174" s="21"/>
      <c r="S174" s="21"/>
      <c r="T174" s="17"/>
      <c r="U174" s="17" t="s">
        <v>153</v>
      </c>
      <c r="V174" s="21" t="s">
        <v>153</v>
      </c>
      <c r="W174" s="30">
        <v>30</v>
      </c>
      <c r="X174" s="17" t="s">
        <v>154</v>
      </c>
      <c r="Y174" s="17">
        <v>78.19</v>
      </c>
      <c r="Z174" s="49">
        <v>48.19</v>
      </c>
      <c r="AA174" s="47"/>
      <c r="AC174" s="48">
        <f t="shared" si="6"/>
        <v>0</v>
      </c>
    </row>
    <row r="175" s="4" customFormat="true" ht="63" spans="1:29">
      <c r="A175" s="17">
        <v>169</v>
      </c>
      <c r="B175" s="21" t="s">
        <v>83</v>
      </c>
      <c r="C175" s="21" t="s">
        <v>469</v>
      </c>
      <c r="D175" s="21" t="s">
        <v>145</v>
      </c>
      <c r="E175" s="21" t="s">
        <v>219</v>
      </c>
      <c r="F175" s="17" t="s">
        <v>220</v>
      </c>
      <c r="G175" s="20" t="s">
        <v>148</v>
      </c>
      <c r="H175" s="21" t="s">
        <v>219</v>
      </c>
      <c r="I175" s="54">
        <v>12.57</v>
      </c>
      <c r="J175" s="54">
        <v>12.57</v>
      </c>
      <c r="K175" s="21" t="s">
        <v>149</v>
      </c>
      <c r="L175" s="21" t="s">
        <v>150</v>
      </c>
      <c r="M175" s="21" t="s">
        <v>578</v>
      </c>
      <c r="N175" s="21" t="s">
        <v>578</v>
      </c>
      <c r="O175" s="21" t="s">
        <v>165</v>
      </c>
      <c r="P175" s="21"/>
      <c r="Q175" s="21"/>
      <c r="R175" s="21"/>
      <c r="S175" s="21"/>
      <c r="T175" s="17"/>
      <c r="U175" s="17" t="s">
        <v>153</v>
      </c>
      <c r="V175" s="21" t="s">
        <v>153</v>
      </c>
      <c r="W175" s="30">
        <v>0</v>
      </c>
      <c r="X175" s="17" t="s">
        <v>154</v>
      </c>
      <c r="Y175" s="17">
        <v>12.57</v>
      </c>
      <c r="Z175" s="49">
        <v>12.57</v>
      </c>
      <c r="AA175" s="47"/>
      <c r="AB175" s="48"/>
      <c r="AC175" s="48">
        <f t="shared" si="6"/>
        <v>0</v>
      </c>
    </row>
    <row r="176" s="4" customFormat="true" ht="63" spans="1:29">
      <c r="A176" s="17">
        <v>170</v>
      </c>
      <c r="B176" s="21" t="s">
        <v>83</v>
      </c>
      <c r="C176" s="21" t="s">
        <v>469</v>
      </c>
      <c r="D176" s="21" t="s">
        <v>145</v>
      </c>
      <c r="E176" s="21" t="s">
        <v>542</v>
      </c>
      <c r="F176" s="17" t="s">
        <v>543</v>
      </c>
      <c r="G176" s="20" t="s">
        <v>148</v>
      </c>
      <c r="H176" s="21" t="s">
        <v>542</v>
      </c>
      <c r="I176" s="54">
        <v>84</v>
      </c>
      <c r="J176" s="54">
        <v>84</v>
      </c>
      <c r="K176" s="21" t="s">
        <v>149</v>
      </c>
      <c r="L176" s="21" t="s">
        <v>150</v>
      </c>
      <c r="M176" s="21" t="s">
        <v>579</v>
      </c>
      <c r="N176" s="21" t="s">
        <v>579</v>
      </c>
      <c r="O176" s="21" t="s">
        <v>165</v>
      </c>
      <c r="P176" s="21"/>
      <c r="Q176" s="21"/>
      <c r="R176" s="21"/>
      <c r="S176" s="21"/>
      <c r="T176" s="17"/>
      <c r="U176" s="17" t="s">
        <v>153</v>
      </c>
      <c r="V176" s="21" t="s">
        <v>153</v>
      </c>
      <c r="W176" s="30">
        <v>0</v>
      </c>
      <c r="X176" s="17" t="s">
        <v>154</v>
      </c>
      <c r="Y176" s="17">
        <v>84</v>
      </c>
      <c r="Z176" s="49">
        <v>84</v>
      </c>
      <c r="AA176" s="47"/>
      <c r="AC176" s="48">
        <f t="shared" si="6"/>
        <v>0</v>
      </c>
    </row>
    <row r="177" s="4" customFormat="true" ht="63" spans="1:29">
      <c r="A177" s="17">
        <v>171</v>
      </c>
      <c r="B177" s="21" t="s">
        <v>83</v>
      </c>
      <c r="C177" s="21" t="s">
        <v>469</v>
      </c>
      <c r="D177" s="21" t="s">
        <v>145</v>
      </c>
      <c r="E177" s="21" t="s">
        <v>542</v>
      </c>
      <c r="F177" s="17" t="s">
        <v>543</v>
      </c>
      <c r="G177" s="20" t="s">
        <v>148</v>
      </c>
      <c r="H177" s="21" t="s">
        <v>542</v>
      </c>
      <c r="I177" s="54">
        <v>84.12</v>
      </c>
      <c r="J177" s="54">
        <v>84.12</v>
      </c>
      <c r="K177" s="21" t="s">
        <v>149</v>
      </c>
      <c r="L177" s="21" t="s">
        <v>150</v>
      </c>
      <c r="M177" s="21" t="s">
        <v>580</v>
      </c>
      <c r="N177" s="21" t="s">
        <v>580</v>
      </c>
      <c r="O177" s="21" t="s">
        <v>165</v>
      </c>
      <c r="P177" s="21"/>
      <c r="Q177" s="21"/>
      <c r="R177" s="21"/>
      <c r="S177" s="21"/>
      <c r="T177" s="17"/>
      <c r="U177" s="17" t="s">
        <v>153</v>
      </c>
      <c r="V177" s="21" t="s">
        <v>153</v>
      </c>
      <c r="W177" s="30">
        <v>0</v>
      </c>
      <c r="X177" s="17" t="s">
        <v>154</v>
      </c>
      <c r="Y177" s="17">
        <v>84.12</v>
      </c>
      <c r="Z177" s="49">
        <v>84.12</v>
      </c>
      <c r="AA177" s="47"/>
      <c r="AC177" s="48">
        <f t="shared" si="6"/>
        <v>0</v>
      </c>
    </row>
    <row r="178" s="4" customFormat="true" ht="78.75" spans="1:29">
      <c r="A178" s="17">
        <v>172</v>
      </c>
      <c r="B178" s="21" t="s">
        <v>83</v>
      </c>
      <c r="C178" s="21" t="s">
        <v>469</v>
      </c>
      <c r="D178" s="21" t="s">
        <v>145</v>
      </c>
      <c r="E178" s="21" t="s">
        <v>581</v>
      </c>
      <c r="F178" s="17" t="s">
        <v>582</v>
      </c>
      <c r="G178" s="20" t="s">
        <v>148</v>
      </c>
      <c r="H178" s="21" t="s">
        <v>581</v>
      </c>
      <c r="I178" s="54">
        <v>82.13</v>
      </c>
      <c r="J178" s="54">
        <v>82.13</v>
      </c>
      <c r="K178" s="21" t="s">
        <v>149</v>
      </c>
      <c r="L178" s="21" t="s">
        <v>150</v>
      </c>
      <c r="M178" s="21" t="s">
        <v>583</v>
      </c>
      <c r="N178" s="21" t="s">
        <v>583</v>
      </c>
      <c r="O178" s="21" t="s">
        <v>165</v>
      </c>
      <c r="P178" s="21"/>
      <c r="Q178" s="21"/>
      <c r="R178" s="21"/>
      <c r="S178" s="21"/>
      <c r="T178" s="17"/>
      <c r="U178" s="17" t="s">
        <v>153</v>
      </c>
      <c r="V178" s="21" t="s">
        <v>153</v>
      </c>
      <c r="W178" s="30">
        <v>0</v>
      </c>
      <c r="X178" s="17" t="s">
        <v>154</v>
      </c>
      <c r="Y178" s="17">
        <v>82.13</v>
      </c>
      <c r="Z178" s="49">
        <v>82.13</v>
      </c>
      <c r="AA178" s="47"/>
      <c r="AC178" s="48">
        <f t="shared" si="6"/>
        <v>0</v>
      </c>
    </row>
    <row r="179" s="4" customFormat="true" ht="63" spans="1:29">
      <c r="A179" s="17">
        <v>173</v>
      </c>
      <c r="B179" s="21" t="s">
        <v>83</v>
      </c>
      <c r="C179" s="21" t="s">
        <v>469</v>
      </c>
      <c r="D179" s="21" t="s">
        <v>145</v>
      </c>
      <c r="E179" s="21" t="s">
        <v>572</v>
      </c>
      <c r="F179" s="17" t="s">
        <v>573</v>
      </c>
      <c r="G179" s="20" t="s">
        <v>148</v>
      </c>
      <c r="H179" s="21" t="s">
        <v>572</v>
      </c>
      <c r="I179" s="54">
        <v>16.48</v>
      </c>
      <c r="J179" s="54">
        <v>16.48</v>
      </c>
      <c r="K179" s="21" t="s">
        <v>149</v>
      </c>
      <c r="L179" s="21" t="s">
        <v>150</v>
      </c>
      <c r="M179" s="21" t="s">
        <v>584</v>
      </c>
      <c r="N179" s="21" t="s">
        <v>584</v>
      </c>
      <c r="O179" s="21" t="s">
        <v>165</v>
      </c>
      <c r="P179" s="21"/>
      <c r="Q179" s="21"/>
      <c r="R179" s="21"/>
      <c r="S179" s="21"/>
      <c r="T179" s="17"/>
      <c r="U179" s="17" t="s">
        <v>153</v>
      </c>
      <c r="V179" s="21" t="s">
        <v>153</v>
      </c>
      <c r="W179" s="30">
        <v>0</v>
      </c>
      <c r="X179" s="17" t="s">
        <v>154</v>
      </c>
      <c r="Y179" s="17">
        <v>16.48</v>
      </c>
      <c r="Z179" s="44">
        <v>16.48</v>
      </c>
      <c r="AA179" s="47"/>
      <c r="AB179" s="48"/>
      <c r="AC179" s="48">
        <f t="shared" si="6"/>
        <v>0</v>
      </c>
    </row>
    <row r="180" s="4" customFormat="true" ht="63" spans="1:29">
      <c r="A180" s="17">
        <v>174</v>
      </c>
      <c r="B180" s="21" t="s">
        <v>83</v>
      </c>
      <c r="C180" s="21" t="s">
        <v>469</v>
      </c>
      <c r="D180" s="21" t="s">
        <v>145</v>
      </c>
      <c r="E180" s="21" t="s">
        <v>572</v>
      </c>
      <c r="F180" s="17" t="s">
        <v>573</v>
      </c>
      <c r="G180" s="20" t="s">
        <v>148</v>
      </c>
      <c r="H180" s="21" t="s">
        <v>572</v>
      </c>
      <c r="I180" s="54">
        <v>39.92</v>
      </c>
      <c r="J180" s="54">
        <v>39.92</v>
      </c>
      <c r="K180" s="21" t="s">
        <v>149</v>
      </c>
      <c r="L180" s="21" t="s">
        <v>150</v>
      </c>
      <c r="M180" s="21" t="s">
        <v>585</v>
      </c>
      <c r="N180" s="21" t="s">
        <v>585</v>
      </c>
      <c r="O180" s="21" t="s">
        <v>165</v>
      </c>
      <c r="P180" s="21"/>
      <c r="Q180" s="21"/>
      <c r="R180" s="21"/>
      <c r="S180" s="21"/>
      <c r="T180" s="17"/>
      <c r="U180" s="17" t="s">
        <v>153</v>
      </c>
      <c r="V180" s="21" t="s">
        <v>153</v>
      </c>
      <c r="W180" s="30">
        <v>0</v>
      </c>
      <c r="X180" s="17" t="s">
        <v>154</v>
      </c>
      <c r="Y180" s="17">
        <v>39.92</v>
      </c>
      <c r="Z180" s="44">
        <v>39.92</v>
      </c>
      <c r="AA180" s="47"/>
      <c r="AC180" s="48">
        <f t="shared" si="6"/>
        <v>0</v>
      </c>
    </row>
    <row r="181" s="4" customFormat="true" ht="63" spans="1:29">
      <c r="A181" s="17">
        <v>175</v>
      </c>
      <c r="B181" s="21" t="s">
        <v>83</v>
      </c>
      <c r="C181" s="21" t="s">
        <v>469</v>
      </c>
      <c r="D181" s="21" t="s">
        <v>145</v>
      </c>
      <c r="E181" s="21" t="s">
        <v>572</v>
      </c>
      <c r="F181" s="17" t="s">
        <v>573</v>
      </c>
      <c r="G181" s="20" t="s">
        <v>148</v>
      </c>
      <c r="H181" s="21" t="s">
        <v>572</v>
      </c>
      <c r="I181" s="54">
        <v>19.88</v>
      </c>
      <c r="J181" s="54">
        <v>19.88</v>
      </c>
      <c r="K181" s="21" t="s">
        <v>149</v>
      </c>
      <c r="L181" s="21" t="s">
        <v>150</v>
      </c>
      <c r="M181" s="21" t="s">
        <v>586</v>
      </c>
      <c r="N181" s="21" t="s">
        <v>586</v>
      </c>
      <c r="O181" s="21" t="s">
        <v>165</v>
      </c>
      <c r="P181" s="21"/>
      <c r="Q181" s="21"/>
      <c r="R181" s="21"/>
      <c r="S181" s="21"/>
      <c r="T181" s="17"/>
      <c r="U181" s="17" t="s">
        <v>153</v>
      </c>
      <c r="V181" s="21" t="s">
        <v>153</v>
      </c>
      <c r="W181" s="30">
        <v>0</v>
      </c>
      <c r="X181" s="17" t="s">
        <v>154</v>
      </c>
      <c r="Y181" s="17">
        <v>19.88</v>
      </c>
      <c r="Z181" s="44">
        <v>19.88</v>
      </c>
      <c r="AA181" s="47"/>
      <c r="AC181" s="48">
        <f t="shared" si="6"/>
        <v>0</v>
      </c>
    </row>
    <row r="182" s="4" customFormat="true" ht="63" spans="1:29">
      <c r="A182" s="17">
        <v>176</v>
      </c>
      <c r="B182" s="21" t="s">
        <v>83</v>
      </c>
      <c r="C182" s="21" t="s">
        <v>469</v>
      </c>
      <c r="D182" s="21" t="s">
        <v>145</v>
      </c>
      <c r="E182" s="21" t="s">
        <v>572</v>
      </c>
      <c r="F182" s="17" t="s">
        <v>573</v>
      </c>
      <c r="G182" s="20" t="s">
        <v>148</v>
      </c>
      <c r="H182" s="21" t="s">
        <v>572</v>
      </c>
      <c r="I182" s="54">
        <v>9.8</v>
      </c>
      <c r="J182" s="54">
        <v>9.8</v>
      </c>
      <c r="K182" s="21" t="s">
        <v>149</v>
      </c>
      <c r="L182" s="21" t="s">
        <v>150</v>
      </c>
      <c r="M182" s="21" t="s">
        <v>587</v>
      </c>
      <c r="N182" s="21" t="s">
        <v>587</v>
      </c>
      <c r="O182" s="21" t="s">
        <v>165</v>
      </c>
      <c r="P182" s="21"/>
      <c r="Q182" s="21"/>
      <c r="R182" s="21"/>
      <c r="S182" s="21"/>
      <c r="T182" s="17"/>
      <c r="U182" s="17" t="s">
        <v>153</v>
      </c>
      <c r="V182" s="21" t="s">
        <v>153</v>
      </c>
      <c r="W182" s="30">
        <v>0</v>
      </c>
      <c r="X182" s="17" t="s">
        <v>154</v>
      </c>
      <c r="Y182" s="17">
        <v>9.8</v>
      </c>
      <c r="Z182" s="44">
        <v>9.8</v>
      </c>
      <c r="AA182" s="47"/>
      <c r="AB182" s="48"/>
      <c r="AC182" s="48">
        <f t="shared" si="6"/>
        <v>0</v>
      </c>
    </row>
    <row r="183" s="4" customFormat="true" ht="63" spans="1:29">
      <c r="A183" s="17">
        <v>177</v>
      </c>
      <c r="B183" s="21" t="s">
        <v>83</v>
      </c>
      <c r="C183" s="21" t="s">
        <v>469</v>
      </c>
      <c r="D183" s="21" t="s">
        <v>145</v>
      </c>
      <c r="E183" s="21" t="s">
        <v>572</v>
      </c>
      <c r="F183" s="17" t="s">
        <v>573</v>
      </c>
      <c r="G183" s="20" t="s">
        <v>148</v>
      </c>
      <c r="H183" s="21" t="s">
        <v>572</v>
      </c>
      <c r="I183" s="54">
        <v>9.8</v>
      </c>
      <c r="J183" s="54">
        <v>9.8</v>
      </c>
      <c r="K183" s="21" t="s">
        <v>149</v>
      </c>
      <c r="L183" s="21" t="s">
        <v>150</v>
      </c>
      <c r="M183" s="21" t="s">
        <v>588</v>
      </c>
      <c r="N183" s="21" t="s">
        <v>588</v>
      </c>
      <c r="O183" s="21" t="s">
        <v>165</v>
      </c>
      <c r="P183" s="21"/>
      <c r="Q183" s="21"/>
      <c r="R183" s="21"/>
      <c r="S183" s="21"/>
      <c r="T183" s="17"/>
      <c r="U183" s="17" t="s">
        <v>153</v>
      </c>
      <c r="V183" s="21" t="s">
        <v>153</v>
      </c>
      <c r="W183" s="30">
        <v>0</v>
      </c>
      <c r="X183" s="17" t="s">
        <v>154</v>
      </c>
      <c r="Y183" s="17">
        <v>9.8</v>
      </c>
      <c r="Z183" s="44">
        <v>9.8</v>
      </c>
      <c r="AA183" s="47"/>
      <c r="AC183" s="48">
        <f t="shared" si="6"/>
        <v>0</v>
      </c>
    </row>
    <row r="184" s="4" customFormat="true" ht="63" spans="1:29">
      <c r="A184" s="17">
        <v>178</v>
      </c>
      <c r="B184" s="21" t="s">
        <v>83</v>
      </c>
      <c r="C184" s="21" t="s">
        <v>469</v>
      </c>
      <c r="D184" s="21" t="s">
        <v>145</v>
      </c>
      <c r="E184" s="21" t="s">
        <v>572</v>
      </c>
      <c r="F184" s="17" t="s">
        <v>573</v>
      </c>
      <c r="G184" s="20" t="s">
        <v>148</v>
      </c>
      <c r="H184" s="21" t="s">
        <v>572</v>
      </c>
      <c r="I184" s="54">
        <v>259.266</v>
      </c>
      <c r="J184" s="54">
        <v>259.266</v>
      </c>
      <c r="K184" s="21" t="s">
        <v>149</v>
      </c>
      <c r="L184" s="21" t="s">
        <v>150</v>
      </c>
      <c r="M184" s="21" t="s">
        <v>589</v>
      </c>
      <c r="N184" s="21" t="s">
        <v>589</v>
      </c>
      <c r="O184" s="21" t="s">
        <v>165</v>
      </c>
      <c r="P184" s="21"/>
      <c r="Q184" s="21"/>
      <c r="R184" s="21"/>
      <c r="S184" s="21"/>
      <c r="T184" s="17"/>
      <c r="U184" s="17" t="s">
        <v>153</v>
      </c>
      <c r="V184" s="21" t="s">
        <v>153</v>
      </c>
      <c r="W184" s="30">
        <v>0</v>
      </c>
      <c r="X184" s="17" t="s">
        <v>154</v>
      </c>
      <c r="Y184" s="17">
        <v>259.27</v>
      </c>
      <c r="Z184" s="44">
        <v>259.26</v>
      </c>
      <c r="AA184" s="47"/>
      <c r="AB184" s="48"/>
      <c r="AC184" s="48">
        <f t="shared" si="6"/>
        <v>0.00600000000002865</v>
      </c>
    </row>
    <row r="185" s="4" customFormat="true" ht="63" spans="1:29">
      <c r="A185" s="17">
        <v>179</v>
      </c>
      <c r="B185" s="21" t="s">
        <v>83</v>
      </c>
      <c r="C185" s="21" t="s">
        <v>469</v>
      </c>
      <c r="D185" s="21" t="s">
        <v>145</v>
      </c>
      <c r="E185" s="21" t="s">
        <v>590</v>
      </c>
      <c r="F185" s="17" t="s">
        <v>591</v>
      </c>
      <c r="G185" s="20" t="s">
        <v>148</v>
      </c>
      <c r="H185" s="21" t="s">
        <v>590</v>
      </c>
      <c r="I185" s="54">
        <v>6.1666</v>
      </c>
      <c r="J185" s="54">
        <v>6.1666</v>
      </c>
      <c r="K185" s="21" t="s">
        <v>149</v>
      </c>
      <c r="L185" s="21" t="s">
        <v>150</v>
      </c>
      <c r="M185" s="21" t="s">
        <v>592</v>
      </c>
      <c r="N185" s="21" t="s">
        <v>592</v>
      </c>
      <c r="O185" s="21" t="s">
        <v>165</v>
      </c>
      <c r="P185" s="21"/>
      <c r="Q185" s="21"/>
      <c r="R185" s="21"/>
      <c r="S185" s="21"/>
      <c r="T185" s="17"/>
      <c r="U185" s="17" t="s">
        <v>153</v>
      </c>
      <c r="V185" s="21" t="s">
        <v>153</v>
      </c>
      <c r="W185" s="30">
        <v>0</v>
      </c>
      <c r="X185" s="17" t="s">
        <v>154</v>
      </c>
      <c r="Y185" s="17">
        <v>6.17</v>
      </c>
      <c r="Z185" s="49">
        <v>6.16</v>
      </c>
      <c r="AA185" s="47"/>
      <c r="AC185" s="48">
        <f t="shared" si="6"/>
        <v>0.00659999999999972</v>
      </c>
    </row>
    <row r="186" s="4" customFormat="true" ht="63" spans="1:29">
      <c r="A186" s="17">
        <v>180</v>
      </c>
      <c r="B186" s="21" t="s">
        <v>83</v>
      </c>
      <c r="C186" s="21" t="s">
        <v>469</v>
      </c>
      <c r="D186" s="21" t="s">
        <v>145</v>
      </c>
      <c r="E186" s="21" t="s">
        <v>572</v>
      </c>
      <c r="F186" s="17" t="s">
        <v>573</v>
      </c>
      <c r="G186" s="20" t="s">
        <v>148</v>
      </c>
      <c r="H186" s="21" t="s">
        <v>572</v>
      </c>
      <c r="I186" s="54">
        <v>32.98</v>
      </c>
      <c r="J186" s="54">
        <v>32.98</v>
      </c>
      <c r="K186" s="21" t="s">
        <v>149</v>
      </c>
      <c r="L186" s="21" t="s">
        <v>150</v>
      </c>
      <c r="M186" s="21" t="s">
        <v>593</v>
      </c>
      <c r="N186" s="21" t="s">
        <v>593</v>
      </c>
      <c r="O186" s="21" t="s">
        <v>165</v>
      </c>
      <c r="P186" s="21"/>
      <c r="Q186" s="21"/>
      <c r="R186" s="21"/>
      <c r="S186" s="21"/>
      <c r="T186" s="17"/>
      <c r="U186" s="17" t="s">
        <v>153</v>
      </c>
      <c r="V186" s="21" t="s">
        <v>153</v>
      </c>
      <c r="W186" s="30">
        <v>0</v>
      </c>
      <c r="X186" s="17" t="s">
        <v>154</v>
      </c>
      <c r="Y186" s="17">
        <v>32.98</v>
      </c>
      <c r="Z186" s="44">
        <v>32.98</v>
      </c>
      <c r="AA186" s="47"/>
      <c r="AC186" s="48">
        <f t="shared" si="6"/>
        <v>0</v>
      </c>
    </row>
    <row r="187" s="4" customFormat="true" ht="63" spans="1:29">
      <c r="A187" s="17">
        <v>181</v>
      </c>
      <c r="B187" s="21" t="s">
        <v>83</v>
      </c>
      <c r="C187" s="21" t="s">
        <v>469</v>
      </c>
      <c r="D187" s="21" t="s">
        <v>145</v>
      </c>
      <c r="E187" s="21" t="s">
        <v>572</v>
      </c>
      <c r="F187" s="17" t="s">
        <v>573</v>
      </c>
      <c r="G187" s="20" t="s">
        <v>148</v>
      </c>
      <c r="H187" s="21" t="s">
        <v>572</v>
      </c>
      <c r="I187" s="54">
        <v>17.8</v>
      </c>
      <c r="J187" s="54">
        <v>17.8</v>
      </c>
      <c r="K187" s="21" t="s">
        <v>149</v>
      </c>
      <c r="L187" s="21" t="s">
        <v>150</v>
      </c>
      <c r="M187" s="21" t="s">
        <v>594</v>
      </c>
      <c r="N187" s="21" t="s">
        <v>594</v>
      </c>
      <c r="O187" s="21" t="s">
        <v>165</v>
      </c>
      <c r="P187" s="21"/>
      <c r="Q187" s="21"/>
      <c r="R187" s="21"/>
      <c r="S187" s="21"/>
      <c r="T187" s="17"/>
      <c r="U187" s="17" t="s">
        <v>153</v>
      </c>
      <c r="V187" s="21" t="s">
        <v>153</v>
      </c>
      <c r="W187" s="30">
        <v>0</v>
      </c>
      <c r="X187" s="17" t="s">
        <v>154</v>
      </c>
      <c r="Y187" s="17">
        <v>17.8</v>
      </c>
      <c r="Z187" s="44">
        <v>17.8</v>
      </c>
      <c r="AA187" s="47"/>
      <c r="AB187" s="48"/>
      <c r="AC187" s="48">
        <f t="shared" si="6"/>
        <v>0</v>
      </c>
    </row>
    <row r="188" s="4" customFormat="true" ht="63" spans="1:29">
      <c r="A188" s="17">
        <v>182</v>
      </c>
      <c r="B188" s="21" t="s">
        <v>83</v>
      </c>
      <c r="C188" s="21" t="s">
        <v>469</v>
      </c>
      <c r="D188" s="21" t="s">
        <v>145</v>
      </c>
      <c r="E188" s="22" t="s">
        <v>595</v>
      </c>
      <c r="F188" s="17" t="s">
        <v>596</v>
      </c>
      <c r="G188" s="20" t="s">
        <v>148</v>
      </c>
      <c r="H188" s="22" t="s">
        <v>595</v>
      </c>
      <c r="I188" s="54">
        <v>1.51</v>
      </c>
      <c r="J188" s="54">
        <v>1.51</v>
      </c>
      <c r="K188" s="21" t="s">
        <v>149</v>
      </c>
      <c r="L188" s="21" t="s">
        <v>150</v>
      </c>
      <c r="M188" s="21" t="s">
        <v>595</v>
      </c>
      <c r="N188" s="21" t="s">
        <v>595</v>
      </c>
      <c r="O188" s="21" t="s">
        <v>165</v>
      </c>
      <c r="P188" s="21"/>
      <c r="Q188" s="21"/>
      <c r="R188" s="21"/>
      <c r="S188" s="21"/>
      <c r="T188" s="17"/>
      <c r="U188" s="17" t="s">
        <v>153</v>
      </c>
      <c r="V188" s="21" t="s">
        <v>153</v>
      </c>
      <c r="W188" s="30">
        <v>0</v>
      </c>
      <c r="X188" s="17" t="s">
        <v>154</v>
      </c>
      <c r="Y188" s="17">
        <v>1.51</v>
      </c>
      <c r="Z188" s="49">
        <v>1.51</v>
      </c>
      <c r="AA188" s="47"/>
      <c r="AC188" s="48">
        <f t="shared" si="6"/>
        <v>0</v>
      </c>
    </row>
    <row r="189" s="4" customFormat="true" ht="63" spans="1:29">
      <c r="A189" s="17">
        <v>183</v>
      </c>
      <c r="B189" s="21" t="s">
        <v>83</v>
      </c>
      <c r="C189" s="21" t="s">
        <v>469</v>
      </c>
      <c r="D189" s="21" t="s">
        <v>145</v>
      </c>
      <c r="E189" s="21" t="s">
        <v>197</v>
      </c>
      <c r="F189" s="17" t="s">
        <v>198</v>
      </c>
      <c r="G189" s="20" t="s">
        <v>148</v>
      </c>
      <c r="H189" s="21" t="s">
        <v>197</v>
      </c>
      <c r="I189" s="54">
        <v>143.5946</v>
      </c>
      <c r="J189" s="54">
        <v>143.5946</v>
      </c>
      <c r="K189" s="21" t="s">
        <v>149</v>
      </c>
      <c r="L189" s="21" t="s">
        <v>150</v>
      </c>
      <c r="M189" s="21" t="s">
        <v>597</v>
      </c>
      <c r="N189" s="21" t="s">
        <v>597</v>
      </c>
      <c r="O189" s="21" t="s">
        <v>165</v>
      </c>
      <c r="P189" s="21"/>
      <c r="Q189" s="21"/>
      <c r="R189" s="21"/>
      <c r="S189" s="21"/>
      <c r="T189" s="17"/>
      <c r="U189" s="17" t="s">
        <v>153</v>
      </c>
      <c r="V189" s="21" t="s">
        <v>153</v>
      </c>
      <c r="W189" s="30">
        <v>0</v>
      </c>
      <c r="X189" s="17" t="s">
        <v>154</v>
      </c>
      <c r="Y189" s="17">
        <v>143.59</v>
      </c>
      <c r="Z189" s="49">
        <v>143.59</v>
      </c>
      <c r="AA189" s="47"/>
      <c r="AB189" s="48"/>
      <c r="AC189" s="48">
        <f t="shared" si="6"/>
        <v>0.0046000000000106</v>
      </c>
    </row>
    <row r="190" s="4" customFormat="true" ht="63" spans="1:29">
      <c r="A190" s="17">
        <v>184</v>
      </c>
      <c r="B190" s="21" t="s">
        <v>83</v>
      </c>
      <c r="C190" s="21" t="s">
        <v>469</v>
      </c>
      <c r="D190" s="21" t="s">
        <v>145</v>
      </c>
      <c r="E190" s="21" t="s">
        <v>598</v>
      </c>
      <c r="F190" s="17" t="s">
        <v>599</v>
      </c>
      <c r="G190" s="20" t="s">
        <v>148</v>
      </c>
      <c r="H190" s="21" t="s">
        <v>598</v>
      </c>
      <c r="I190" s="55">
        <v>2.34</v>
      </c>
      <c r="J190" s="55">
        <v>2.34</v>
      </c>
      <c r="K190" s="21" t="s">
        <v>149</v>
      </c>
      <c r="L190" s="21" t="s">
        <v>150</v>
      </c>
      <c r="M190" s="21" t="s">
        <v>600</v>
      </c>
      <c r="N190" s="21" t="s">
        <v>600</v>
      </c>
      <c r="O190" s="21" t="s">
        <v>165</v>
      </c>
      <c r="P190" s="21"/>
      <c r="Q190" s="21"/>
      <c r="R190" s="21"/>
      <c r="S190" s="21"/>
      <c r="T190" s="17"/>
      <c r="U190" s="17" t="s">
        <v>153</v>
      </c>
      <c r="V190" s="21" t="s">
        <v>153</v>
      </c>
      <c r="W190" s="30">
        <v>0</v>
      </c>
      <c r="X190" s="17" t="s">
        <v>154</v>
      </c>
      <c r="Y190" s="17">
        <v>2.34</v>
      </c>
      <c r="Z190" s="49">
        <v>2.34</v>
      </c>
      <c r="AA190" s="47"/>
      <c r="AB190" s="48"/>
      <c r="AC190" s="48">
        <f t="shared" si="6"/>
        <v>0</v>
      </c>
    </row>
    <row r="191" s="4" customFormat="true" ht="63" spans="1:29">
      <c r="A191" s="17">
        <v>185</v>
      </c>
      <c r="B191" s="21" t="s">
        <v>83</v>
      </c>
      <c r="C191" s="21" t="s">
        <v>469</v>
      </c>
      <c r="D191" s="21" t="s">
        <v>145</v>
      </c>
      <c r="E191" s="21" t="s">
        <v>537</v>
      </c>
      <c r="F191" s="17" t="s">
        <v>538</v>
      </c>
      <c r="G191" s="20" t="s">
        <v>148</v>
      </c>
      <c r="H191" s="21" t="s">
        <v>537</v>
      </c>
      <c r="I191" s="55">
        <v>169.219</v>
      </c>
      <c r="J191" s="55">
        <v>169.219</v>
      </c>
      <c r="K191" s="21" t="s">
        <v>149</v>
      </c>
      <c r="L191" s="21" t="s">
        <v>150</v>
      </c>
      <c r="M191" s="21" t="s">
        <v>601</v>
      </c>
      <c r="N191" s="21" t="s">
        <v>601</v>
      </c>
      <c r="O191" s="21" t="s">
        <v>165</v>
      </c>
      <c r="P191" s="21"/>
      <c r="Q191" s="21"/>
      <c r="R191" s="21"/>
      <c r="S191" s="21"/>
      <c r="T191" s="17"/>
      <c r="U191" s="17" t="s">
        <v>153</v>
      </c>
      <c r="V191" s="21" t="s">
        <v>153</v>
      </c>
      <c r="W191" s="30">
        <v>0</v>
      </c>
      <c r="X191" s="17" t="s">
        <v>154</v>
      </c>
      <c r="Y191" s="17">
        <v>169.22</v>
      </c>
      <c r="Z191" s="44">
        <v>169.21</v>
      </c>
      <c r="AA191" s="47"/>
      <c r="AC191" s="48">
        <f t="shared" si="6"/>
        <v>0.00899999999998613</v>
      </c>
    </row>
    <row r="192" s="4" customFormat="true" ht="63" spans="1:29">
      <c r="A192" s="17">
        <v>186</v>
      </c>
      <c r="B192" s="21" t="s">
        <v>83</v>
      </c>
      <c r="C192" s="21" t="s">
        <v>469</v>
      </c>
      <c r="D192" s="21" t="s">
        <v>145</v>
      </c>
      <c r="E192" s="21" t="s">
        <v>602</v>
      </c>
      <c r="F192" s="17" t="s">
        <v>503</v>
      </c>
      <c r="G192" s="20" t="s">
        <v>148</v>
      </c>
      <c r="H192" s="21" t="s">
        <v>602</v>
      </c>
      <c r="I192" s="55">
        <v>3</v>
      </c>
      <c r="J192" s="55">
        <v>3</v>
      </c>
      <c r="K192" s="21" t="s">
        <v>149</v>
      </c>
      <c r="L192" s="21" t="s">
        <v>150</v>
      </c>
      <c r="M192" s="21" t="s">
        <v>603</v>
      </c>
      <c r="N192" s="21" t="s">
        <v>603</v>
      </c>
      <c r="O192" s="21" t="s">
        <v>165</v>
      </c>
      <c r="P192" s="21"/>
      <c r="Q192" s="21"/>
      <c r="R192" s="21"/>
      <c r="S192" s="21"/>
      <c r="T192" s="17"/>
      <c r="U192" s="17" t="s">
        <v>153</v>
      </c>
      <c r="V192" s="21" t="s">
        <v>153</v>
      </c>
      <c r="W192" s="30">
        <v>0</v>
      </c>
      <c r="X192" s="17" t="s">
        <v>154</v>
      </c>
      <c r="Y192" s="17">
        <v>3</v>
      </c>
      <c r="Z192" s="49">
        <v>3</v>
      </c>
      <c r="AA192" s="47"/>
      <c r="AB192" s="48"/>
      <c r="AC192" s="48">
        <f t="shared" si="6"/>
        <v>0</v>
      </c>
    </row>
    <row r="193" s="4" customFormat="true" ht="63" spans="1:29">
      <c r="A193" s="17">
        <v>187</v>
      </c>
      <c r="B193" s="21" t="s">
        <v>83</v>
      </c>
      <c r="C193" s="21" t="s">
        <v>469</v>
      </c>
      <c r="D193" s="21" t="s">
        <v>145</v>
      </c>
      <c r="E193" s="21" t="s">
        <v>304</v>
      </c>
      <c r="F193" s="17" t="s">
        <v>305</v>
      </c>
      <c r="G193" s="20" t="s">
        <v>148</v>
      </c>
      <c r="H193" s="21" t="s">
        <v>304</v>
      </c>
      <c r="I193" s="55">
        <v>248.08</v>
      </c>
      <c r="J193" s="55">
        <v>248.08</v>
      </c>
      <c r="K193" s="21" t="s">
        <v>149</v>
      </c>
      <c r="L193" s="21" t="s">
        <v>150</v>
      </c>
      <c r="M193" s="21" t="s">
        <v>604</v>
      </c>
      <c r="N193" s="21" t="s">
        <v>604</v>
      </c>
      <c r="O193" s="21" t="s">
        <v>165</v>
      </c>
      <c r="P193" s="21"/>
      <c r="Q193" s="21"/>
      <c r="R193" s="21"/>
      <c r="S193" s="21"/>
      <c r="T193" s="17"/>
      <c r="U193" s="17" t="s">
        <v>153</v>
      </c>
      <c r="V193" s="21" t="s">
        <v>153</v>
      </c>
      <c r="W193" s="30">
        <v>0</v>
      </c>
      <c r="X193" s="17" t="s">
        <v>154</v>
      </c>
      <c r="Y193" s="17">
        <v>248.08</v>
      </c>
      <c r="Z193" s="49">
        <v>248.08</v>
      </c>
      <c r="AA193" s="47"/>
      <c r="AB193" s="48"/>
      <c r="AC193" s="48">
        <f t="shared" si="6"/>
        <v>0</v>
      </c>
    </row>
    <row r="194" s="4" customFormat="true" ht="63" spans="1:29">
      <c r="A194" s="17">
        <v>188</v>
      </c>
      <c r="B194" s="21" t="s">
        <v>83</v>
      </c>
      <c r="C194" s="21" t="s">
        <v>469</v>
      </c>
      <c r="D194" s="21" t="s">
        <v>145</v>
      </c>
      <c r="E194" s="21" t="s">
        <v>605</v>
      </c>
      <c r="F194" s="17" t="s">
        <v>606</v>
      </c>
      <c r="G194" s="20" t="s">
        <v>148</v>
      </c>
      <c r="H194" s="21" t="s">
        <v>605</v>
      </c>
      <c r="I194" s="55">
        <v>7.908</v>
      </c>
      <c r="J194" s="55">
        <v>7.908</v>
      </c>
      <c r="K194" s="21" t="s">
        <v>149</v>
      </c>
      <c r="L194" s="21" t="s">
        <v>150</v>
      </c>
      <c r="M194" s="21" t="s">
        <v>607</v>
      </c>
      <c r="N194" s="21" t="s">
        <v>607</v>
      </c>
      <c r="O194" s="21" t="s">
        <v>165</v>
      </c>
      <c r="P194" s="21"/>
      <c r="Q194" s="21"/>
      <c r="R194" s="21"/>
      <c r="S194" s="21"/>
      <c r="T194" s="17"/>
      <c r="U194" s="17" t="s">
        <v>153</v>
      </c>
      <c r="V194" s="21" t="s">
        <v>153</v>
      </c>
      <c r="W194" s="30">
        <v>0</v>
      </c>
      <c r="X194" s="17" t="s">
        <v>154</v>
      </c>
      <c r="Y194" s="17">
        <v>7.9</v>
      </c>
      <c r="Z194" s="44">
        <v>7.9</v>
      </c>
      <c r="AA194" s="47"/>
      <c r="AC194" s="48">
        <f t="shared" si="6"/>
        <v>0.00800000000000001</v>
      </c>
    </row>
    <row r="195" s="4" customFormat="true" ht="63" spans="1:29">
      <c r="A195" s="17">
        <v>189</v>
      </c>
      <c r="B195" s="21" t="s">
        <v>83</v>
      </c>
      <c r="C195" s="21" t="s">
        <v>469</v>
      </c>
      <c r="D195" s="21" t="s">
        <v>145</v>
      </c>
      <c r="E195" s="21" t="s">
        <v>608</v>
      </c>
      <c r="F195" s="17" t="s">
        <v>458</v>
      </c>
      <c r="G195" s="20" t="s">
        <v>148</v>
      </c>
      <c r="H195" s="21" t="s">
        <v>608</v>
      </c>
      <c r="I195" s="55">
        <v>144.47</v>
      </c>
      <c r="J195" s="55">
        <v>144.47</v>
      </c>
      <c r="K195" s="21" t="s">
        <v>149</v>
      </c>
      <c r="L195" s="21" t="s">
        <v>150</v>
      </c>
      <c r="M195" s="21" t="s">
        <v>601</v>
      </c>
      <c r="N195" s="21" t="s">
        <v>601</v>
      </c>
      <c r="O195" s="21" t="s">
        <v>165</v>
      </c>
      <c r="P195" s="21"/>
      <c r="Q195" s="21"/>
      <c r="R195" s="21"/>
      <c r="S195" s="21"/>
      <c r="T195" s="17"/>
      <c r="U195" s="17" t="s">
        <v>153</v>
      </c>
      <c r="V195" s="21" t="s">
        <v>153</v>
      </c>
      <c r="W195" s="30">
        <v>0</v>
      </c>
      <c r="X195" s="17" t="s">
        <v>154</v>
      </c>
      <c r="Y195" s="17">
        <v>144.47</v>
      </c>
      <c r="Z195" s="44">
        <v>144.47</v>
      </c>
      <c r="AA195" s="47"/>
      <c r="AB195" s="48"/>
      <c r="AC195" s="48">
        <f t="shared" si="6"/>
        <v>0</v>
      </c>
    </row>
    <row r="196" s="4" customFormat="true" ht="63" spans="1:29">
      <c r="A196" s="17">
        <v>190</v>
      </c>
      <c r="B196" s="21" t="s">
        <v>83</v>
      </c>
      <c r="C196" s="21" t="s">
        <v>469</v>
      </c>
      <c r="D196" s="21" t="s">
        <v>145</v>
      </c>
      <c r="E196" s="21" t="s">
        <v>609</v>
      </c>
      <c r="F196" s="17" t="s">
        <v>610</v>
      </c>
      <c r="G196" s="20" t="s">
        <v>148</v>
      </c>
      <c r="H196" s="21" t="s">
        <v>609</v>
      </c>
      <c r="I196" s="55">
        <v>8.532</v>
      </c>
      <c r="J196" s="55">
        <v>8.532</v>
      </c>
      <c r="K196" s="21" t="s">
        <v>149</v>
      </c>
      <c r="L196" s="21" t="s">
        <v>150</v>
      </c>
      <c r="M196" s="21" t="s">
        <v>611</v>
      </c>
      <c r="N196" s="21" t="s">
        <v>611</v>
      </c>
      <c r="O196" s="21" t="s">
        <v>165</v>
      </c>
      <c r="P196" s="21"/>
      <c r="Q196" s="21"/>
      <c r="R196" s="21"/>
      <c r="S196" s="21"/>
      <c r="T196" s="17"/>
      <c r="U196" s="17" t="s">
        <v>153</v>
      </c>
      <c r="V196" s="21" t="s">
        <v>153</v>
      </c>
      <c r="W196" s="30">
        <v>0</v>
      </c>
      <c r="X196" s="17" t="s">
        <v>154</v>
      </c>
      <c r="Y196" s="17">
        <v>8.53</v>
      </c>
      <c r="Z196" s="44">
        <v>8.53</v>
      </c>
      <c r="AA196" s="47"/>
      <c r="AB196" s="48"/>
      <c r="AC196" s="48">
        <f t="shared" si="6"/>
        <v>0.00200000000000067</v>
      </c>
    </row>
    <row r="197" s="4" customFormat="true" ht="63" spans="1:29">
      <c r="A197" s="17">
        <v>191</v>
      </c>
      <c r="B197" s="21" t="s">
        <v>83</v>
      </c>
      <c r="C197" s="21" t="s">
        <v>469</v>
      </c>
      <c r="D197" s="21" t="s">
        <v>145</v>
      </c>
      <c r="E197" s="21" t="s">
        <v>502</v>
      </c>
      <c r="F197" s="17" t="s">
        <v>503</v>
      </c>
      <c r="G197" s="20" t="s">
        <v>148</v>
      </c>
      <c r="H197" s="21" t="s">
        <v>502</v>
      </c>
      <c r="I197" s="55">
        <v>102.348</v>
      </c>
      <c r="J197" s="55">
        <v>102.348</v>
      </c>
      <c r="K197" s="21" t="s">
        <v>149</v>
      </c>
      <c r="L197" s="21" t="s">
        <v>150</v>
      </c>
      <c r="M197" s="21" t="s">
        <v>603</v>
      </c>
      <c r="N197" s="21" t="s">
        <v>603</v>
      </c>
      <c r="O197" s="21" t="s">
        <v>165</v>
      </c>
      <c r="P197" s="21"/>
      <c r="Q197" s="21"/>
      <c r="R197" s="21"/>
      <c r="S197" s="21"/>
      <c r="T197" s="17"/>
      <c r="U197" s="17" t="s">
        <v>153</v>
      </c>
      <c r="V197" s="21" t="s">
        <v>153</v>
      </c>
      <c r="W197" s="30">
        <v>0</v>
      </c>
      <c r="X197" s="17" t="s">
        <v>154</v>
      </c>
      <c r="Y197" s="17">
        <v>102.35</v>
      </c>
      <c r="Z197" s="49">
        <v>102.34</v>
      </c>
      <c r="AA197" s="47"/>
      <c r="AC197" s="48">
        <f t="shared" si="6"/>
        <v>0.00799999999999557</v>
      </c>
    </row>
    <row r="198" s="4" customFormat="true" ht="63" spans="1:29">
      <c r="A198" s="17">
        <v>192</v>
      </c>
      <c r="B198" s="21" t="s">
        <v>83</v>
      </c>
      <c r="C198" s="21" t="s">
        <v>469</v>
      </c>
      <c r="D198" s="21" t="s">
        <v>145</v>
      </c>
      <c r="E198" s="21" t="s">
        <v>612</v>
      </c>
      <c r="F198" s="17" t="s">
        <v>613</v>
      </c>
      <c r="G198" s="20" t="s">
        <v>148</v>
      </c>
      <c r="H198" s="21" t="s">
        <v>612</v>
      </c>
      <c r="I198" s="55">
        <v>66.87</v>
      </c>
      <c r="J198" s="55">
        <v>66.87</v>
      </c>
      <c r="K198" s="21" t="s">
        <v>149</v>
      </c>
      <c r="L198" s="21" t="s">
        <v>150</v>
      </c>
      <c r="M198" s="21" t="s">
        <v>614</v>
      </c>
      <c r="N198" s="21" t="s">
        <v>614</v>
      </c>
      <c r="O198" s="21" t="s">
        <v>165</v>
      </c>
      <c r="P198" s="21"/>
      <c r="Q198" s="21"/>
      <c r="R198" s="21"/>
      <c r="S198" s="21"/>
      <c r="T198" s="17"/>
      <c r="U198" s="17" t="s">
        <v>153</v>
      </c>
      <c r="V198" s="21" t="s">
        <v>153</v>
      </c>
      <c r="W198" s="30">
        <v>0</v>
      </c>
      <c r="X198" s="17" t="s">
        <v>154</v>
      </c>
      <c r="Y198" s="17">
        <v>66.87</v>
      </c>
      <c r="Z198" s="49">
        <v>66.87</v>
      </c>
      <c r="AA198" s="47"/>
      <c r="AB198" s="48"/>
      <c r="AC198" s="48">
        <f t="shared" si="6"/>
        <v>0</v>
      </c>
    </row>
    <row r="199" s="4" customFormat="true" ht="63" spans="1:29">
      <c r="A199" s="17">
        <v>193</v>
      </c>
      <c r="B199" s="21" t="s">
        <v>83</v>
      </c>
      <c r="C199" s="21" t="s">
        <v>469</v>
      </c>
      <c r="D199" s="21" t="s">
        <v>145</v>
      </c>
      <c r="E199" s="21" t="s">
        <v>378</v>
      </c>
      <c r="F199" s="17" t="s">
        <v>428</v>
      </c>
      <c r="G199" s="20" t="s">
        <v>148</v>
      </c>
      <c r="H199" s="21" t="s">
        <v>378</v>
      </c>
      <c r="I199" s="55">
        <v>187.79803</v>
      </c>
      <c r="J199" s="55">
        <v>187.79803</v>
      </c>
      <c r="K199" s="21" t="s">
        <v>149</v>
      </c>
      <c r="L199" s="21" t="s">
        <v>150</v>
      </c>
      <c r="M199" s="21" t="s">
        <v>615</v>
      </c>
      <c r="N199" s="21" t="s">
        <v>615</v>
      </c>
      <c r="O199" s="21" t="s">
        <v>165</v>
      </c>
      <c r="P199" s="21"/>
      <c r="Q199" s="21"/>
      <c r="R199" s="21"/>
      <c r="S199" s="21"/>
      <c r="T199" s="17"/>
      <c r="U199" s="17" t="s">
        <v>153</v>
      </c>
      <c r="V199" s="21" t="s">
        <v>153</v>
      </c>
      <c r="W199" s="30">
        <v>0</v>
      </c>
      <c r="X199" s="17" t="s">
        <v>154</v>
      </c>
      <c r="Y199" s="17">
        <v>187.8</v>
      </c>
      <c r="Z199" s="49">
        <v>187.79</v>
      </c>
      <c r="AA199" s="47"/>
      <c r="AC199" s="48">
        <f t="shared" ref="AC199:AC262" si="7">I199-W199-Z199</f>
        <v>0.0080300000000193</v>
      </c>
    </row>
    <row r="200" s="4" customFormat="true" ht="63" spans="1:29">
      <c r="A200" s="17">
        <v>194</v>
      </c>
      <c r="B200" s="21" t="s">
        <v>83</v>
      </c>
      <c r="C200" s="21" t="s">
        <v>469</v>
      </c>
      <c r="D200" s="21" t="s">
        <v>145</v>
      </c>
      <c r="E200" s="21" t="s">
        <v>616</v>
      </c>
      <c r="F200" s="17" t="s">
        <v>617</v>
      </c>
      <c r="G200" s="20" t="s">
        <v>148</v>
      </c>
      <c r="H200" s="21" t="s">
        <v>616</v>
      </c>
      <c r="I200" s="55">
        <v>6.74</v>
      </c>
      <c r="J200" s="55">
        <v>6.74</v>
      </c>
      <c r="K200" s="21" t="s">
        <v>149</v>
      </c>
      <c r="L200" s="21" t="s">
        <v>150</v>
      </c>
      <c r="M200" s="21" t="s">
        <v>618</v>
      </c>
      <c r="N200" s="21" t="s">
        <v>618</v>
      </c>
      <c r="O200" s="21" t="s">
        <v>165</v>
      </c>
      <c r="P200" s="21"/>
      <c r="Q200" s="21"/>
      <c r="R200" s="21"/>
      <c r="S200" s="21"/>
      <c r="T200" s="17"/>
      <c r="U200" s="17" t="s">
        <v>153</v>
      </c>
      <c r="V200" s="21" t="s">
        <v>153</v>
      </c>
      <c r="W200" s="30">
        <v>0</v>
      </c>
      <c r="X200" s="17" t="s">
        <v>154</v>
      </c>
      <c r="Y200" s="17">
        <v>6.74</v>
      </c>
      <c r="Z200" s="49">
        <v>6.74</v>
      </c>
      <c r="AA200" s="47"/>
      <c r="AC200" s="48">
        <f t="shared" si="7"/>
        <v>0</v>
      </c>
    </row>
    <row r="201" s="4" customFormat="true" ht="63" spans="1:29">
      <c r="A201" s="17">
        <v>195</v>
      </c>
      <c r="B201" s="21" t="s">
        <v>83</v>
      </c>
      <c r="C201" s="21" t="s">
        <v>469</v>
      </c>
      <c r="D201" s="21" t="s">
        <v>145</v>
      </c>
      <c r="E201" s="21" t="s">
        <v>619</v>
      </c>
      <c r="F201" s="17" t="s">
        <v>303</v>
      </c>
      <c r="G201" s="20" t="s">
        <v>148</v>
      </c>
      <c r="H201" s="21" t="s">
        <v>619</v>
      </c>
      <c r="I201" s="55">
        <v>350.017253</v>
      </c>
      <c r="J201" s="55">
        <v>350.017253</v>
      </c>
      <c r="K201" s="21" t="s">
        <v>149</v>
      </c>
      <c r="L201" s="21" t="s">
        <v>150</v>
      </c>
      <c r="M201" s="21" t="s">
        <v>603</v>
      </c>
      <c r="N201" s="21" t="s">
        <v>603</v>
      </c>
      <c r="O201" s="21" t="s">
        <v>165</v>
      </c>
      <c r="P201" s="21"/>
      <c r="Q201" s="21"/>
      <c r="R201" s="21"/>
      <c r="S201" s="21"/>
      <c r="T201" s="17"/>
      <c r="U201" s="17" t="s">
        <v>153</v>
      </c>
      <c r="V201" s="21" t="s">
        <v>153</v>
      </c>
      <c r="W201" s="30">
        <v>0</v>
      </c>
      <c r="X201" s="17" t="s">
        <v>154</v>
      </c>
      <c r="Y201" s="17">
        <v>350.02</v>
      </c>
      <c r="Z201" s="49">
        <v>350.01</v>
      </c>
      <c r="AA201" s="47"/>
      <c r="AC201" s="48">
        <f t="shared" si="7"/>
        <v>0.00725299999999152</v>
      </c>
    </row>
    <row r="202" s="4" customFormat="true" ht="63" spans="1:29">
      <c r="A202" s="17">
        <v>196</v>
      </c>
      <c r="B202" s="21" t="s">
        <v>83</v>
      </c>
      <c r="C202" s="21" t="s">
        <v>469</v>
      </c>
      <c r="D202" s="21" t="s">
        <v>145</v>
      </c>
      <c r="E202" s="21" t="s">
        <v>556</v>
      </c>
      <c r="F202" s="17" t="s">
        <v>557</v>
      </c>
      <c r="G202" s="20" t="s">
        <v>148</v>
      </c>
      <c r="H202" s="21" t="s">
        <v>556</v>
      </c>
      <c r="I202" s="55">
        <v>45</v>
      </c>
      <c r="J202" s="55">
        <v>45</v>
      </c>
      <c r="K202" s="21" t="s">
        <v>149</v>
      </c>
      <c r="L202" s="21" t="s">
        <v>150</v>
      </c>
      <c r="M202" s="21" t="s">
        <v>620</v>
      </c>
      <c r="N202" s="21" t="s">
        <v>620</v>
      </c>
      <c r="O202" s="21" t="s">
        <v>165</v>
      </c>
      <c r="P202" s="21"/>
      <c r="Q202" s="21"/>
      <c r="R202" s="21"/>
      <c r="S202" s="21"/>
      <c r="T202" s="17"/>
      <c r="U202" s="17" t="s">
        <v>153</v>
      </c>
      <c r="V202" s="21" t="s">
        <v>153</v>
      </c>
      <c r="W202" s="30">
        <v>0</v>
      </c>
      <c r="X202" s="17" t="s">
        <v>154</v>
      </c>
      <c r="Y202" s="17">
        <v>45</v>
      </c>
      <c r="Z202" s="49">
        <v>45</v>
      </c>
      <c r="AA202" s="47"/>
      <c r="AC202" s="48">
        <f t="shared" si="7"/>
        <v>0</v>
      </c>
    </row>
    <row r="203" s="4" customFormat="true" ht="63" spans="1:29">
      <c r="A203" s="17">
        <v>197</v>
      </c>
      <c r="B203" s="21" t="s">
        <v>83</v>
      </c>
      <c r="C203" s="21" t="s">
        <v>469</v>
      </c>
      <c r="D203" s="21" t="s">
        <v>145</v>
      </c>
      <c r="E203" s="21" t="s">
        <v>609</v>
      </c>
      <c r="F203" s="17" t="s">
        <v>610</v>
      </c>
      <c r="G203" s="20" t="s">
        <v>148</v>
      </c>
      <c r="H203" s="21" t="s">
        <v>609</v>
      </c>
      <c r="I203" s="55">
        <v>6.876</v>
      </c>
      <c r="J203" s="55">
        <v>6.876</v>
      </c>
      <c r="K203" s="21" t="s">
        <v>149</v>
      </c>
      <c r="L203" s="21" t="s">
        <v>150</v>
      </c>
      <c r="M203" s="21" t="s">
        <v>621</v>
      </c>
      <c r="N203" s="21" t="s">
        <v>621</v>
      </c>
      <c r="O203" s="21" t="s">
        <v>165</v>
      </c>
      <c r="P203" s="21"/>
      <c r="Q203" s="21"/>
      <c r="R203" s="21"/>
      <c r="S203" s="21"/>
      <c r="T203" s="17"/>
      <c r="U203" s="17" t="s">
        <v>153</v>
      </c>
      <c r="V203" s="21" t="s">
        <v>153</v>
      </c>
      <c r="W203" s="30">
        <v>0</v>
      </c>
      <c r="X203" s="17" t="s">
        <v>154</v>
      </c>
      <c r="Y203" s="17">
        <v>6.87</v>
      </c>
      <c r="Z203" s="44">
        <v>6.87</v>
      </c>
      <c r="AA203" s="47"/>
      <c r="AB203" s="48"/>
      <c r="AC203" s="48">
        <f t="shared" si="7"/>
        <v>0.00600000000000023</v>
      </c>
    </row>
    <row r="204" s="4" customFormat="true" ht="63" spans="1:29">
      <c r="A204" s="17">
        <v>198</v>
      </c>
      <c r="B204" s="21" t="s">
        <v>83</v>
      </c>
      <c r="C204" s="21" t="s">
        <v>469</v>
      </c>
      <c r="D204" s="21" t="s">
        <v>145</v>
      </c>
      <c r="E204" s="21" t="s">
        <v>622</v>
      </c>
      <c r="F204" s="17" t="s">
        <v>623</v>
      </c>
      <c r="G204" s="20" t="s">
        <v>148</v>
      </c>
      <c r="H204" s="21" t="s">
        <v>622</v>
      </c>
      <c r="I204" s="55">
        <v>2.55</v>
      </c>
      <c r="J204" s="55">
        <v>2.55</v>
      </c>
      <c r="K204" s="21" t="s">
        <v>149</v>
      </c>
      <c r="L204" s="21" t="s">
        <v>150</v>
      </c>
      <c r="M204" s="21" t="s">
        <v>624</v>
      </c>
      <c r="N204" s="21" t="s">
        <v>624</v>
      </c>
      <c r="O204" s="21" t="s">
        <v>165</v>
      </c>
      <c r="P204" s="21"/>
      <c r="Q204" s="21"/>
      <c r="R204" s="21"/>
      <c r="S204" s="21"/>
      <c r="T204" s="17"/>
      <c r="U204" s="17" t="s">
        <v>153</v>
      </c>
      <c r="V204" s="21" t="s">
        <v>153</v>
      </c>
      <c r="W204" s="30">
        <v>0</v>
      </c>
      <c r="X204" s="17" t="s">
        <v>154</v>
      </c>
      <c r="Y204" s="17">
        <v>2.55</v>
      </c>
      <c r="Z204" s="44">
        <v>2.55</v>
      </c>
      <c r="AA204" s="47"/>
      <c r="AB204" s="48"/>
      <c r="AC204" s="48">
        <f t="shared" si="7"/>
        <v>0</v>
      </c>
    </row>
    <row r="205" s="4" customFormat="true" ht="63" spans="1:29">
      <c r="A205" s="17">
        <v>199</v>
      </c>
      <c r="B205" s="21" t="s">
        <v>83</v>
      </c>
      <c r="C205" s="21" t="s">
        <v>469</v>
      </c>
      <c r="D205" s="21" t="s">
        <v>145</v>
      </c>
      <c r="E205" s="21" t="s">
        <v>625</v>
      </c>
      <c r="F205" s="17" t="s">
        <v>371</v>
      </c>
      <c r="G205" s="20" t="s">
        <v>148</v>
      </c>
      <c r="H205" s="21" t="s">
        <v>625</v>
      </c>
      <c r="I205" s="55">
        <v>157</v>
      </c>
      <c r="J205" s="55">
        <v>157</v>
      </c>
      <c r="K205" s="21" t="s">
        <v>149</v>
      </c>
      <c r="L205" s="21" t="s">
        <v>150</v>
      </c>
      <c r="M205" s="21" t="s">
        <v>626</v>
      </c>
      <c r="N205" s="21" t="s">
        <v>626</v>
      </c>
      <c r="O205" s="21" t="s">
        <v>165</v>
      </c>
      <c r="P205" s="21"/>
      <c r="Q205" s="21"/>
      <c r="R205" s="21"/>
      <c r="S205" s="21"/>
      <c r="T205" s="17"/>
      <c r="U205" s="17" t="s">
        <v>153</v>
      </c>
      <c r="V205" s="21" t="s">
        <v>153</v>
      </c>
      <c r="W205" s="30">
        <v>0</v>
      </c>
      <c r="X205" s="17" t="s">
        <v>154</v>
      </c>
      <c r="Y205" s="17">
        <v>157</v>
      </c>
      <c r="Z205" s="49">
        <v>157</v>
      </c>
      <c r="AA205" s="47" t="s">
        <v>627</v>
      </c>
      <c r="AB205" s="48"/>
      <c r="AC205" s="48">
        <f t="shared" si="7"/>
        <v>0</v>
      </c>
    </row>
    <row r="206" s="4" customFormat="true" ht="78.75" spans="1:29">
      <c r="A206" s="17">
        <v>200</v>
      </c>
      <c r="B206" s="21" t="s">
        <v>83</v>
      </c>
      <c r="C206" s="21" t="s">
        <v>469</v>
      </c>
      <c r="D206" s="21" t="s">
        <v>145</v>
      </c>
      <c r="E206" s="21" t="s">
        <v>512</v>
      </c>
      <c r="F206" s="17" t="s">
        <v>513</v>
      </c>
      <c r="G206" s="20" t="s">
        <v>148</v>
      </c>
      <c r="H206" s="21" t="s">
        <v>512</v>
      </c>
      <c r="I206" s="55">
        <v>190.8831</v>
      </c>
      <c r="J206" s="55">
        <v>190.8831</v>
      </c>
      <c r="K206" s="21" t="s">
        <v>149</v>
      </c>
      <c r="L206" s="21" t="s">
        <v>150</v>
      </c>
      <c r="M206" s="21" t="s">
        <v>628</v>
      </c>
      <c r="N206" s="21" t="s">
        <v>628</v>
      </c>
      <c r="O206" s="21" t="s">
        <v>165</v>
      </c>
      <c r="P206" s="21"/>
      <c r="Q206" s="21"/>
      <c r="R206" s="21"/>
      <c r="S206" s="21"/>
      <c r="T206" s="17"/>
      <c r="U206" s="17" t="s">
        <v>153</v>
      </c>
      <c r="V206" s="21" t="s">
        <v>153</v>
      </c>
      <c r="W206" s="30">
        <v>0</v>
      </c>
      <c r="X206" s="17" t="s">
        <v>154</v>
      </c>
      <c r="Y206" s="17">
        <v>190.88</v>
      </c>
      <c r="Z206" s="44">
        <v>190.88</v>
      </c>
      <c r="AA206" s="47"/>
      <c r="AC206" s="48">
        <f t="shared" si="7"/>
        <v>0.00310000000001764</v>
      </c>
    </row>
    <row r="207" s="4" customFormat="true" ht="63" spans="1:29">
      <c r="A207" s="17">
        <v>201</v>
      </c>
      <c r="B207" s="21" t="s">
        <v>83</v>
      </c>
      <c r="C207" s="21" t="s">
        <v>469</v>
      </c>
      <c r="D207" s="21" t="s">
        <v>145</v>
      </c>
      <c r="E207" s="21" t="s">
        <v>581</v>
      </c>
      <c r="F207" s="17" t="s">
        <v>582</v>
      </c>
      <c r="G207" s="20" t="s">
        <v>148</v>
      </c>
      <c r="H207" s="21" t="s">
        <v>581</v>
      </c>
      <c r="I207" s="55">
        <v>53.701199</v>
      </c>
      <c r="J207" s="55">
        <v>53.701199</v>
      </c>
      <c r="K207" s="21" t="s">
        <v>149</v>
      </c>
      <c r="L207" s="21" t="s">
        <v>150</v>
      </c>
      <c r="M207" s="21" t="s">
        <v>629</v>
      </c>
      <c r="N207" s="21" t="s">
        <v>629</v>
      </c>
      <c r="O207" s="21" t="s">
        <v>165</v>
      </c>
      <c r="P207" s="21"/>
      <c r="Q207" s="21"/>
      <c r="R207" s="21"/>
      <c r="S207" s="21"/>
      <c r="T207" s="17"/>
      <c r="U207" s="17" t="s">
        <v>153</v>
      </c>
      <c r="V207" s="21" t="s">
        <v>153</v>
      </c>
      <c r="W207" s="30">
        <v>0</v>
      </c>
      <c r="X207" s="17" t="s">
        <v>154</v>
      </c>
      <c r="Y207" s="17">
        <v>53.7</v>
      </c>
      <c r="Z207" s="49">
        <v>53.7</v>
      </c>
      <c r="AA207" s="47"/>
      <c r="AC207" s="48">
        <f t="shared" si="7"/>
        <v>0.00119899999999973</v>
      </c>
    </row>
    <row r="208" s="4" customFormat="true" ht="63" spans="1:29">
      <c r="A208" s="17">
        <v>202</v>
      </c>
      <c r="B208" s="21" t="s">
        <v>83</v>
      </c>
      <c r="C208" s="21" t="s">
        <v>469</v>
      </c>
      <c r="D208" s="21" t="s">
        <v>145</v>
      </c>
      <c r="E208" s="21" t="s">
        <v>609</v>
      </c>
      <c r="F208" s="17" t="s">
        <v>610</v>
      </c>
      <c r="G208" s="20" t="s">
        <v>148</v>
      </c>
      <c r="H208" s="21" t="s">
        <v>609</v>
      </c>
      <c r="I208" s="55">
        <v>13.528</v>
      </c>
      <c r="J208" s="55">
        <v>13.528</v>
      </c>
      <c r="K208" s="21" t="s">
        <v>149</v>
      </c>
      <c r="L208" s="21" t="s">
        <v>150</v>
      </c>
      <c r="M208" s="21" t="s">
        <v>630</v>
      </c>
      <c r="N208" s="21" t="s">
        <v>630</v>
      </c>
      <c r="O208" s="21" t="s">
        <v>165</v>
      </c>
      <c r="P208" s="21"/>
      <c r="Q208" s="21"/>
      <c r="R208" s="21"/>
      <c r="S208" s="21"/>
      <c r="T208" s="17"/>
      <c r="U208" s="17" t="s">
        <v>153</v>
      </c>
      <c r="V208" s="21" t="s">
        <v>153</v>
      </c>
      <c r="W208" s="30">
        <v>0</v>
      </c>
      <c r="X208" s="17" t="s">
        <v>154</v>
      </c>
      <c r="Y208" s="17">
        <v>13.53</v>
      </c>
      <c r="Z208" s="44">
        <v>13.52</v>
      </c>
      <c r="AA208" s="47"/>
      <c r="AC208" s="48">
        <f t="shared" si="7"/>
        <v>0.0080000000000009</v>
      </c>
    </row>
    <row r="209" s="4" customFormat="true" ht="78.75" spans="1:29">
      <c r="A209" s="17">
        <v>203</v>
      </c>
      <c r="B209" s="21" t="s">
        <v>83</v>
      </c>
      <c r="C209" s="21" t="s">
        <v>469</v>
      </c>
      <c r="D209" s="21" t="s">
        <v>145</v>
      </c>
      <c r="E209" s="21" t="s">
        <v>605</v>
      </c>
      <c r="F209" s="17" t="s">
        <v>606</v>
      </c>
      <c r="G209" s="20" t="s">
        <v>148</v>
      </c>
      <c r="H209" s="21" t="s">
        <v>605</v>
      </c>
      <c r="I209" s="55">
        <v>37.72</v>
      </c>
      <c r="J209" s="55">
        <v>37.72</v>
      </c>
      <c r="K209" s="21" t="s">
        <v>149</v>
      </c>
      <c r="L209" s="21" t="s">
        <v>150</v>
      </c>
      <c r="M209" s="21" t="s">
        <v>631</v>
      </c>
      <c r="N209" s="21" t="s">
        <v>631</v>
      </c>
      <c r="O209" s="21" t="s">
        <v>165</v>
      </c>
      <c r="P209" s="21"/>
      <c r="Q209" s="21"/>
      <c r="R209" s="21"/>
      <c r="S209" s="21"/>
      <c r="T209" s="17"/>
      <c r="U209" s="17" t="s">
        <v>153</v>
      </c>
      <c r="V209" s="21" t="s">
        <v>153</v>
      </c>
      <c r="W209" s="30">
        <v>0</v>
      </c>
      <c r="X209" s="17" t="s">
        <v>154</v>
      </c>
      <c r="Y209" s="17">
        <v>37.72</v>
      </c>
      <c r="Z209" s="44">
        <v>37.72</v>
      </c>
      <c r="AA209" s="60"/>
      <c r="AC209" s="48">
        <f t="shared" si="7"/>
        <v>0</v>
      </c>
    </row>
    <row r="210" s="4" customFormat="true" ht="63" spans="1:29">
      <c r="A210" s="17">
        <v>204</v>
      </c>
      <c r="B210" s="21" t="s">
        <v>83</v>
      </c>
      <c r="C210" s="21" t="s">
        <v>469</v>
      </c>
      <c r="D210" s="21" t="s">
        <v>145</v>
      </c>
      <c r="E210" s="21" t="s">
        <v>632</v>
      </c>
      <c r="F210" s="17" t="s">
        <v>633</v>
      </c>
      <c r="G210" s="20" t="s">
        <v>148</v>
      </c>
      <c r="H210" s="21" t="s">
        <v>632</v>
      </c>
      <c r="I210" s="55">
        <v>274.27</v>
      </c>
      <c r="J210" s="55">
        <v>274.27</v>
      </c>
      <c r="K210" s="21" t="s">
        <v>149</v>
      </c>
      <c r="L210" s="21" t="s">
        <v>150</v>
      </c>
      <c r="M210" s="21" t="s">
        <v>604</v>
      </c>
      <c r="N210" s="21" t="s">
        <v>604</v>
      </c>
      <c r="O210" s="21" t="s">
        <v>165</v>
      </c>
      <c r="P210" s="21"/>
      <c r="Q210" s="21"/>
      <c r="R210" s="21"/>
      <c r="S210" s="21"/>
      <c r="T210" s="17"/>
      <c r="U210" s="17" t="s">
        <v>153</v>
      </c>
      <c r="V210" s="21" t="s">
        <v>153</v>
      </c>
      <c r="W210" s="30">
        <v>0</v>
      </c>
      <c r="X210" s="17" t="s">
        <v>154</v>
      </c>
      <c r="Y210" s="17">
        <v>274.27</v>
      </c>
      <c r="Z210" s="49">
        <v>274.27</v>
      </c>
      <c r="AA210" s="60"/>
      <c r="AB210" s="48"/>
      <c r="AC210" s="48">
        <f t="shared" si="7"/>
        <v>0</v>
      </c>
    </row>
    <row r="211" s="4" customFormat="true" ht="63" spans="1:29">
      <c r="A211" s="17">
        <v>205</v>
      </c>
      <c r="B211" s="21" t="s">
        <v>83</v>
      </c>
      <c r="C211" s="21" t="s">
        <v>469</v>
      </c>
      <c r="D211" s="21" t="s">
        <v>145</v>
      </c>
      <c r="E211" s="21" t="s">
        <v>556</v>
      </c>
      <c r="F211" s="17" t="s">
        <v>557</v>
      </c>
      <c r="G211" s="20" t="s">
        <v>148</v>
      </c>
      <c r="H211" s="21" t="s">
        <v>556</v>
      </c>
      <c r="I211" s="55">
        <v>19</v>
      </c>
      <c r="J211" s="55">
        <v>19</v>
      </c>
      <c r="K211" s="21" t="s">
        <v>149</v>
      </c>
      <c r="L211" s="21" t="s">
        <v>150</v>
      </c>
      <c r="M211" s="21" t="s">
        <v>634</v>
      </c>
      <c r="N211" s="21" t="s">
        <v>634</v>
      </c>
      <c r="O211" s="21" t="s">
        <v>165</v>
      </c>
      <c r="P211" s="21"/>
      <c r="Q211" s="21"/>
      <c r="R211" s="21"/>
      <c r="S211" s="21"/>
      <c r="T211" s="17"/>
      <c r="U211" s="17" t="s">
        <v>153</v>
      </c>
      <c r="V211" s="21" t="s">
        <v>153</v>
      </c>
      <c r="W211" s="30">
        <v>0</v>
      </c>
      <c r="X211" s="17" t="s">
        <v>154</v>
      </c>
      <c r="Y211" s="17">
        <v>19</v>
      </c>
      <c r="Z211" s="49">
        <v>19</v>
      </c>
      <c r="AA211" s="60"/>
      <c r="AB211" s="48"/>
      <c r="AC211" s="48">
        <f t="shared" si="7"/>
        <v>0</v>
      </c>
    </row>
    <row r="212" s="4" customFormat="true" ht="63" spans="1:29">
      <c r="A212" s="17">
        <v>206</v>
      </c>
      <c r="B212" s="21" t="s">
        <v>83</v>
      </c>
      <c r="C212" s="21" t="s">
        <v>469</v>
      </c>
      <c r="D212" s="21" t="s">
        <v>145</v>
      </c>
      <c r="E212" s="21" t="s">
        <v>635</v>
      </c>
      <c r="F212" s="17" t="s">
        <v>596</v>
      </c>
      <c r="G212" s="20" t="s">
        <v>148</v>
      </c>
      <c r="H212" s="21" t="s">
        <v>635</v>
      </c>
      <c r="I212" s="55">
        <v>16.4356</v>
      </c>
      <c r="J212" s="55">
        <v>16.4356</v>
      </c>
      <c r="K212" s="21" t="s">
        <v>149</v>
      </c>
      <c r="L212" s="21" t="s">
        <v>150</v>
      </c>
      <c r="M212" s="21" t="s">
        <v>615</v>
      </c>
      <c r="N212" s="21" t="s">
        <v>615</v>
      </c>
      <c r="O212" s="21" t="s">
        <v>165</v>
      </c>
      <c r="P212" s="21"/>
      <c r="Q212" s="21"/>
      <c r="R212" s="21"/>
      <c r="S212" s="21"/>
      <c r="T212" s="17"/>
      <c r="U212" s="17" t="s">
        <v>153</v>
      </c>
      <c r="V212" s="21" t="s">
        <v>153</v>
      </c>
      <c r="W212" s="30">
        <v>0</v>
      </c>
      <c r="X212" s="17" t="s">
        <v>154</v>
      </c>
      <c r="Y212" s="17">
        <v>16.44</v>
      </c>
      <c r="Z212" s="49">
        <v>16.43</v>
      </c>
      <c r="AA212" s="60"/>
      <c r="AB212" s="48"/>
      <c r="AC212" s="48">
        <f t="shared" si="7"/>
        <v>0.00560000000000116</v>
      </c>
    </row>
    <row r="213" s="4" customFormat="true" ht="63" spans="1:29">
      <c r="A213" s="17">
        <v>207</v>
      </c>
      <c r="B213" s="21" t="s">
        <v>83</v>
      </c>
      <c r="C213" s="21" t="s">
        <v>469</v>
      </c>
      <c r="D213" s="21" t="s">
        <v>145</v>
      </c>
      <c r="E213" s="21" t="s">
        <v>563</v>
      </c>
      <c r="F213" s="17" t="s">
        <v>564</v>
      </c>
      <c r="G213" s="20" t="s">
        <v>148</v>
      </c>
      <c r="H213" s="21" t="s">
        <v>563</v>
      </c>
      <c r="I213" s="55">
        <v>710.480856</v>
      </c>
      <c r="J213" s="55">
        <v>710.480856</v>
      </c>
      <c r="K213" s="21" t="s">
        <v>149</v>
      </c>
      <c r="L213" s="21" t="s">
        <v>150</v>
      </c>
      <c r="M213" s="21" t="s">
        <v>603</v>
      </c>
      <c r="N213" s="21" t="s">
        <v>603</v>
      </c>
      <c r="O213" s="21" t="s">
        <v>165</v>
      </c>
      <c r="P213" s="21"/>
      <c r="Q213" s="21"/>
      <c r="R213" s="21"/>
      <c r="S213" s="21"/>
      <c r="T213" s="17"/>
      <c r="U213" s="17" t="s">
        <v>153</v>
      </c>
      <c r="V213" s="21" t="s">
        <v>153</v>
      </c>
      <c r="W213" s="30">
        <v>0</v>
      </c>
      <c r="X213" s="17" t="s">
        <v>154</v>
      </c>
      <c r="Y213" s="17">
        <v>710.48</v>
      </c>
      <c r="Z213" s="49">
        <v>710.48</v>
      </c>
      <c r="AA213" s="60"/>
      <c r="AB213" s="48"/>
      <c r="AC213" s="48">
        <f t="shared" si="7"/>
        <v>0.000855999999998858</v>
      </c>
    </row>
    <row r="214" s="4" customFormat="true" ht="63" spans="1:29">
      <c r="A214" s="17">
        <v>208</v>
      </c>
      <c r="B214" s="21" t="s">
        <v>83</v>
      </c>
      <c r="C214" s="21" t="s">
        <v>469</v>
      </c>
      <c r="D214" s="21" t="s">
        <v>145</v>
      </c>
      <c r="E214" s="21" t="s">
        <v>283</v>
      </c>
      <c r="F214" s="17" t="s">
        <v>284</v>
      </c>
      <c r="G214" s="20" t="s">
        <v>148</v>
      </c>
      <c r="H214" s="21" t="s">
        <v>283</v>
      </c>
      <c r="I214" s="55">
        <v>14.568389</v>
      </c>
      <c r="J214" s="55">
        <v>14.568389</v>
      </c>
      <c r="K214" s="21" t="s">
        <v>149</v>
      </c>
      <c r="L214" s="21" t="s">
        <v>150</v>
      </c>
      <c r="M214" s="21" t="s">
        <v>636</v>
      </c>
      <c r="N214" s="21" t="s">
        <v>636</v>
      </c>
      <c r="O214" s="21" t="s">
        <v>165</v>
      </c>
      <c r="P214" s="21"/>
      <c r="Q214" s="21"/>
      <c r="R214" s="21"/>
      <c r="S214" s="21"/>
      <c r="T214" s="17"/>
      <c r="U214" s="17" t="s">
        <v>153</v>
      </c>
      <c r="V214" s="21" t="s">
        <v>153</v>
      </c>
      <c r="W214" s="30">
        <v>0</v>
      </c>
      <c r="X214" s="17" t="s">
        <v>154</v>
      </c>
      <c r="Y214" s="17">
        <v>14.57</v>
      </c>
      <c r="Z214" s="49">
        <v>14.56</v>
      </c>
      <c r="AA214" s="60"/>
      <c r="AC214" s="48">
        <f t="shared" si="7"/>
        <v>0.00838899999999931</v>
      </c>
    </row>
    <row r="215" s="4" customFormat="true" ht="63" spans="1:29">
      <c r="A215" s="17">
        <v>209</v>
      </c>
      <c r="B215" s="21" t="s">
        <v>83</v>
      </c>
      <c r="C215" s="21" t="s">
        <v>469</v>
      </c>
      <c r="D215" s="21" t="s">
        <v>145</v>
      </c>
      <c r="E215" s="21" t="s">
        <v>637</v>
      </c>
      <c r="F215" s="17" t="s">
        <v>638</v>
      </c>
      <c r="G215" s="20" t="s">
        <v>148</v>
      </c>
      <c r="H215" s="21" t="s">
        <v>637</v>
      </c>
      <c r="I215" s="55">
        <v>157</v>
      </c>
      <c r="J215" s="55">
        <v>157</v>
      </c>
      <c r="K215" s="21" t="s">
        <v>149</v>
      </c>
      <c r="L215" s="21" t="s">
        <v>150</v>
      </c>
      <c r="M215" s="21" t="s">
        <v>639</v>
      </c>
      <c r="N215" s="21" t="s">
        <v>639</v>
      </c>
      <c r="O215" s="21" t="s">
        <v>165</v>
      </c>
      <c r="P215" s="21"/>
      <c r="Q215" s="21"/>
      <c r="R215" s="21"/>
      <c r="S215" s="21"/>
      <c r="T215" s="17"/>
      <c r="U215" s="17" t="s">
        <v>153</v>
      </c>
      <c r="V215" s="21" t="s">
        <v>153</v>
      </c>
      <c r="W215" s="30">
        <v>0</v>
      </c>
      <c r="X215" s="17" t="s">
        <v>154</v>
      </c>
      <c r="Y215" s="17">
        <v>157</v>
      </c>
      <c r="Z215" s="49">
        <v>157</v>
      </c>
      <c r="AA215" s="60"/>
      <c r="AC215" s="48">
        <f t="shared" si="7"/>
        <v>0</v>
      </c>
    </row>
    <row r="216" s="4" customFormat="true" ht="63" spans="1:29">
      <c r="A216" s="17">
        <v>210</v>
      </c>
      <c r="B216" s="21" t="s">
        <v>83</v>
      </c>
      <c r="C216" s="21" t="s">
        <v>469</v>
      </c>
      <c r="D216" s="21" t="s">
        <v>145</v>
      </c>
      <c r="E216" s="21" t="s">
        <v>640</v>
      </c>
      <c r="F216" s="17" t="s">
        <v>641</v>
      </c>
      <c r="G216" s="20" t="s">
        <v>148</v>
      </c>
      <c r="H216" s="21" t="s">
        <v>640</v>
      </c>
      <c r="I216" s="55">
        <v>39.3</v>
      </c>
      <c r="J216" s="55">
        <v>39.3</v>
      </c>
      <c r="K216" s="21" t="s">
        <v>149</v>
      </c>
      <c r="L216" s="21" t="s">
        <v>150</v>
      </c>
      <c r="M216" s="21" t="s">
        <v>642</v>
      </c>
      <c r="N216" s="21" t="s">
        <v>642</v>
      </c>
      <c r="O216" s="21" t="s">
        <v>165</v>
      </c>
      <c r="P216" s="21"/>
      <c r="Q216" s="21"/>
      <c r="R216" s="21"/>
      <c r="S216" s="21"/>
      <c r="T216" s="17"/>
      <c r="U216" s="17" t="s">
        <v>153</v>
      </c>
      <c r="V216" s="21" t="s">
        <v>153</v>
      </c>
      <c r="W216" s="30">
        <v>0</v>
      </c>
      <c r="X216" s="17" t="s">
        <v>154</v>
      </c>
      <c r="Y216" s="17">
        <v>39.3</v>
      </c>
      <c r="Z216" s="49">
        <v>39.3</v>
      </c>
      <c r="AA216" s="60"/>
      <c r="AB216" s="48"/>
      <c r="AC216" s="48">
        <f t="shared" si="7"/>
        <v>0</v>
      </c>
    </row>
    <row r="217" s="4" customFormat="true" ht="63" spans="1:29">
      <c r="A217" s="17">
        <v>211</v>
      </c>
      <c r="B217" s="21" t="s">
        <v>83</v>
      </c>
      <c r="C217" s="21" t="s">
        <v>469</v>
      </c>
      <c r="D217" s="21" t="s">
        <v>145</v>
      </c>
      <c r="E217" s="21" t="s">
        <v>643</v>
      </c>
      <c r="F217" s="17" t="s">
        <v>644</v>
      </c>
      <c r="G217" s="20" t="s">
        <v>148</v>
      </c>
      <c r="H217" s="21" t="s">
        <v>643</v>
      </c>
      <c r="I217" s="55">
        <v>5.896222</v>
      </c>
      <c r="J217" s="55">
        <v>5.896222</v>
      </c>
      <c r="K217" s="21" t="s">
        <v>149</v>
      </c>
      <c r="L217" s="21" t="s">
        <v>150</v>
      </c>
      <c r="M217" s="21" t="s">
        <v>645</v>
      </c>
      <c r="N217" s="21" t="s">
        <v>645</v>
      </c>
      <c r="O217" s="21" t="s">
        <v>165</v>
      </c>
      <c r="P217" s="21"/>
      <c r="Q217" s="21"/>
      <c r="R217" s="21"/>
      <c r="S217" s="21"/>
      <c r="T217" s="17"/>
      <c r="U217" s="17" t="s">
        <v>153</v>
      </c>
      <c r="V217" s="21" t="s">
        <v>153</v>
      </c>
      <c r="W217" s="30">
        <v>0</v>
      </c>
      <c r="X217" s="17" t="s">
        <v>154</v>
      </c>
      <c r="Y217" s="17">
        <v>5.9</v>
      </c>
      <c r="Z217" s="49">
        <v>5.89</v>
      </c>
      <c r="AA217" s="60"/>
      <c r="AC217" s="48">
        <f t="shared" si="7"/>
        <v>0.00622200000000017</v>
      </c>
    </row>
    <row r="218" s="4" customFormat="true" ht="63" spans="1:29">
      <c r="A218" s="17">
        <v>212</v>
      </c>
      <c r="B218" s="21" t="s">
        <v>83</v>
      </c>
      <c r="C218" s="21" t="s">
        <v>469</v>
      </c>
      <c r="D218" s="21" t="s">
        <v>145</v>
      </c>
      <c r="E218" s="21" t="s">
        <v>302</v>
      </c>
      <c r="F218" s="17" t="s">
        <v>303</v>
      </c>
      <c r="G218" s="20" t="s">
        <v>148</v>
      </c>
      <c r="H218" s="21" t="s">
        <v>302</v>
      </c>
      <c r="I218" s="55">
        <v>500</v>
      </c>
      <c r="J218" s="55">
        <v>500</v>
      </c>
      <c r="K218" s="21" t="s">
        <v>149</v>
      </c>
      <c r="L218" s="21" t="s">
        <v>150</v>
      </c>
      <c r="M218" s="21" t="s">
        <v>646</v>
      </c>
      <c r="N218" s="21" t="s">
        <v>646</v>
      </c>
      <c r="O218" s="21" t="s">
        <v>165</v>
      </c>
      <c r="P218" s="21"/>
      <c r="Q218" s="21"/>
      <c r="R218" s="21"/>
      <c r="S218" s="21"/>
      <c r="T218" s="17"/>
      <c r="U218" s="17" t="s">
        <v>153</v>
      </c>
      <c r="V218" s="21" t="s">
        <v>153</v>
      </c>
      <c r="W218" s="30">
        <v>0</v>
      </c>
      <c r="X218" s="17" t="s">
        <v>154</v>
      </c>
      <c r="Y218" s="17">
        <v>500</v>
      </c>
      <c r="Z218" s="49">
        <v>500</v>
      </c>
      <c r="AA218" s="60"/>
      <c r="AC218" s="48">
        <f t="shared" si="7"/>
        <v>0</v>
      </c>
    </row>
    <row r="219" s="4" customFormat="true" ht="63" spans="1:29">
      <c r="A219" s="17">
        <v>213</v>
      </c>
      <c r="B219" s="21" t="s">
        <v>83</v>
      </c>
      <c r="C219" s="21" t="s">
        <v>469</v>
      </c>
      <c r="D219" s="21" t="s">
        <v>145</v>
      </c>
      <c r="E219" s="21" t="s">
        <v>647</v>
      </c>
      <c r="F219" s="17" t="s">
        <v>648</v>
      </c>
      <c r="G219" s="20" t="s">
        <v>148</v>
      </c>
      <c r="H219" s="21" t="s">
        <v>647</v>
      </c>
      <c r="I219" s="55">
        <v>11.31</v>
      </c>
      <c r="J219" s="55">
        <v>11.31</v>
      </c>
      <c r="K219" s="21" t="s">
        <v>149</v>
      </c>
      <c r="L219" s="21" t="s">
        <v>150</v>
      </c>
      <c r="M219" s="21" t="s">
        <v>500</v>
      </c>
      <c r="N219" s="21" t="s">
        <v>500</v>
      </c>
      <c r="O219" s="21" t="s">
        <v>165</v>
      </c>
      <c r="P219" s="21"/>
      <c r="Q219" s="21"/>
      <c r="R219" s="21"/>
      <c r="S219" s="21"/>
      <c r="T219" s="17"/>
      <c r="U219" s="17" t="s">
        <v>153</v>
      </c>
      <c r="V219" s="21" t="s">
        <v>153</v>
      </c>
      <c r="W219" s="30">
        <v>0</v>
      </c>
      <c r="X219" s="17" t="s">
        <v>154</v>
      </c>
      <c r="Y219" s="17">
        <v>11.31</v>
      </c>
      <c r="Z219" s="44">
        <v>11.31</v>
      </c>
      <c r="AA219" s="60"/>
      <c r="AC219" s="48">
        <f t="shared" si="7"/>
        <v>0</v>
      </c>
    </row>
    <row r="220" s="4" customFormat="true" ht="63" spans="1:29">
      <c r="A220" s="17">
        <v>214</v>
      </c>
      <c r="B220" s="21" t="s">
        <v>83</v>
      </c>
      <c r="C220" s="21" t="s">
        <v>469</v>
      </c>
      <c r="D220" s="21" t="s">
        <v>145</v>
      </c>
      <c r="E220" s="21" t="s">
        <v>640</v>
      </c>
      <c r="F220" s="17" t="s">
        <v>641</v>
      </c>
      <c r="G220" s="20" t="s">
        <v>148</v>
      </c>
      <c r="H220" s="21" t="s">
        <v>640</v>
      </c>
      <c r="I220" s="55">
        <v>12.34</v>
      </c>
      <c r="J220" s="55">
        <v>12.34</v>
      </c>
      <c r="K220" s="21" t="s">
        <v>149</v>
      </c>
      <c r="L220" s="21" t="s">
        <v>150</v>
      </c>
      <c r="M220" s="21" t="s">
        <v>649</v>
      </c>
      <c r="N220" s="21" t="s">
        <v>649</v>
      </c>
      <c r="O220" s="21" t="s">
        <v>165</v>
      </c>
      <c r="P220" s="21"/>
      <c r="Q220" s="21"/>
      <c r="R220" s="21"/>
      <c r="S220" s="21"/>
      <c r="T220" s="17"/>
      <c r="U220" s="17" t="s">
        <v>153</v>
      </c>
      <c r="V220" s="21" t="s">
        <v>153</v>
      </c>
      <c r="W220" s="30">
        <v>0</v>
      </c>
      <c r="X220" s="17" t="s">
        <v>154</v>
      </c>
      <c r="Y220" s="17">
        <v>12.34</v>
      </c>
      <c r="Z220" s="44">
        <v>12.34</v>
      </c>
      <c r="AA220" s="60"/>
      <c r="AC220" s="48">
        <f t="shared" si="7"/>
        <v>0</v>
      </c>
    </row>
    <row r="221" s="4" customFormat="true" ht="63" spans="1:29">
      <c r="A221" s="17">
        <v>215</v>
      </c>
      <c r="B221" s="21" t="s">
        <v>83</v>
      </c>
      <c r="C221" s="21" t="s">
        <v>469</v>
      </c>
      <c r="D221" s="21" t="s">
        <v>145</v>
      </c>
      <c r="E221" s="21" t="s">
        <v>650</v>
      </c>
      <c r="F221" s="17" t="s">
        <v>651</v>
      </c>
      <c r="G221" s="20" t="s">
        <v>148</v>
      </c>
      <c r="H221" s="21" t="s">
        <v>650</v>
      </c>
      <c r="I221" s="55">
        <v>146</v>
      </c>
      <c r="J221" s="55">
        <v>146</v>
      </c>
      <c r="K221" s="21" t="s">
        <v>149</v>
      </c>
      <c r="L221" s="21" t="s">
        <v>150</v>
      </c>
      <c r="M221" s="21" t="s">
        <v>604</v>
      </c>
      <c r="N221" s="21" t="s">
        <v>604</v>
      </c>
      <c r="O221" s="21" t="s">
        <v>165</v>
      </c>
      <c r="P221" s="21"/>
      <c r="Q221" s="21"/>
      <c r="R221" s="21"/>
      <c r="S221" s="21"/>
      <c r="T221" s="17"/>
      <c r="U221" s="17" t="s">
        <v>153</v>
      </c>
      <c r="V221" s="21" t="s">
        <v>153</v>
      </c>
      <c r="W221" s="30">
        <v>0</v>
      </c>
      <c r="X221" s="17" t="s">
        <v>154</v>
      </c>
      <c r="Y221" s="17">
        <v>146</v>
      </c>
      <c r="Z221" s="49">
        <v>146</v>
      </c>
      <c r="AA221" s="60"/>
      <c r="AC221" s="48">
        <f t="shared" si="7"/>
        <v>0</v>
      </c>
    </row>
    <row r="222" s="4" customFormat="true" ht="63" spans="1:29">
      <c r="A222" s="17">
        <v>216</v>
      </c>
      <c r="B222" s="21" t="s">
        <v>83</v>
      </c>
      <c r="C222" s="21" t="s">
        <v>469</v>
      </c>
      <c r="D222" s="21" t="s">
        <v>145</v>
      </c>
      <c r="E222" s="21" t="s">
        <v>652</v>
      </c>
      <c r="F222" s="17" t="s">
        <v>653</v>
      </c>
      <c r="G222" s="20" t="s">
        <v>148</v>
      </c>
      <c r="H222" s="21" t="s">
        <v>652</v>
      </c>
      <c r="I222" s="55">
        <v>127.4</v>
      </c>
      <c r="J222" s="55">
        <v>127.4</v>
      </c>
      <c r="K222" s="21" t="s">
        <v>149</v>
      </c>
      <c r="L222" s="21" t="s">
        <v>150</v>
      </c>
      <c r="M222" s="21" t="s">
        <v>604</v>
      </c>
      <c r="N222" s="21" t="s">
        <v>604</v>
      </c>
      <c r="O222" s="21" t="s">
        <v>165</v>
      </c>
      <c r="P222" s="21"/>
      <c r="Q222" s="21"/>
      <c r="R222" s="21"/>
      <c r="S222" s="21"/>
      <c r="T222" s="17"/>
      <c r="U222" s="17" t="s">
        <v>153</v>
      </c>
      <c r="V222" s="21" t="s">
        <v>153</v>
      </c>
      <c r="W222" s="30">
        <v>0</v>
      </c>
      <c r="X222" s="17" t="s">
        <v>154</v>
      </c>
      <c r="Y222" s="17">
        <v>127.4</v>
      </c>
      <c r="Z222" s="49">
        <v>127.4</v>
      </c>
      <c r="AA222" s="60"/>
      <c r="AC222" s="48">
        <f t="shared" si="7"/>
        <v>0</v>
      </c>
    </row>
    <row r="223" s="4" customFormat="true" ht="63" spans="1:29">
      <c r="A223" s="17">
        <v>217</v>
      </c>
      <c r="B223" s="21" t="s">
        <v>83</v>
      </c>
      <c r="C223" s="21" t="s">
        <v>469</v>
      </c>
      <c r="D223" s="21" t="s">
        <v>145</v>
      </c>
      <c r="E223" s="21" t="s">
        <v>654</v>
      </c>
      <c r="F223" s="17" t="s">
        <v>655</v>
      </c>
      <c r="G223" s="20" t="s">
        <v>148</v>
      </c>
      <c r="H223" s="21" t="s">
        <v>654</v>
      </c>
      <c r="I223" s="55">
        <v>62.608811</v>
      </c>
      <c r="J223" s="55">
        <v>62.608811</v>
      </c>
      <c r="K223" s="21" t="s">
        <v>149</v>
      </c>
      <c r="L223" s="21" t="s">
        <v>150</v>
      </c>
      <c r="M223" s="21" t="s">
        <v>656</v>
      </c>
      <c r="N223" s="21" t="s">
        <v>656</v>
      </c>
      <c r="O223" s="21" t="s">
        <v>165</v>
      </c>
      <c r="P223" s="21"/>
      <c r="Q223" s="21"/>
      <c r="R223" s="21"/>
      <c r="S223" s="21"/>
      <c r="T223" s="17"/>
      <c r="U223" s="17" t="s">
        <v>153</v>
      </c>
      <c r="V223" s="21" t="s">
        <v>153</v>
      </c>
      <c r="W223" s="30">
        <v>0</v>
      </c>
      <c r="X223" s="17" t="s">
        <v>154</v>
      </c>
      <c r="Y223" s="17">
        <v>62.61</v>
      </c>
      <c r="Z223" s="44">
        <v>62.6</v>
      </c>
      <c r="AA223" s="60"/>
      <c r="AB223" s="48"/>
      <c r="AC223" s="48">
        <f t="shared" si="7"/>
        <v>0.00881100000000146</v>
      </c>
    </row>
    <row r="224" s="4" customFormat="true" ht="63" spans="1:29">
      <c r="A224" s="17">
        <v>218</v>
      </c>
      <c r="B224" s="21" t="s">
        <v>83</v>
      </c>
      <c r="C224" s="21" t="s">
        <v>469</v>
      </c>
      <c r="D224" s="21" t="s">
        <v>145</v>
      </c>
      <c r="E224" s="21" t="s">
        <v>657</v>
      </c>
      <c r="F224" s="21" t="s">
        <v>658</v>
      </c>
      <c r="G224" s="21" t="s">
        <v>148</v>
      </c>
      <c r="H224" s="21" t="s">
        <v>657</v>
      </c>
      <c r="I224" s="21">
        <v>108.98</v>
      </c>
      <c r="J224" s="21">
        <f t="shared" ref="J224:J287" si="8">I224</f>
        <v>108.98</v>
      </c>
      <c r="K224" s="21" t="s">
        <v>357</v>
      </c>
      <c r="L224" s="20" t="s">
        <v>188</v>
      </c>
      <c r="M224" s="21" t="s">
        <v>659</v>
      </c>
      <c r="N224" s="21"/>
      <c r="O224" s="21"/>
      <c r="P224" s="56"/>
      <c r="Q224" s="57"/>
      <c r="R224" s="21"/>
      <c r="S224" s="58"/>
      <c r="T224" s="21"/>
      <c r="U224" s="17" t="s">
        <v>153</v>
      </c>
      <c r="V224" s="21" t="s">
        <v>153</v>
      </c>
      <c r="W224" s="30">
        <v>0</v>
      </c>
      <c r="X224" s="17" t="s">
        <v>154</v>
      </c>
      <c r="Y224" s="17">
        <v>108.98</v>
      </c>
      <c r="Z224" s="49">
        <f t="shared" ref="Z224:Z228" si="9">J224</f>
        <v>108.98</v>
      </c>
      <c r="AA224" s="60" t="s">
        <v>660</v>
      </c>
      <c r="AC224" s="48">
        <f t="shared" si="7"/>
        <v>0</v>
      </c>
    </row>
    <row r="225" s="4" customFormat="true" ht="63" spans="1:29">
      <c r="A225" s="17">
        <v>219</v>
      </c>
      <c r="B225" s="21" t="s">
        <v>83</v>
      </c>
      <c r="C225" s="21" t="s">
        <v>469</v>
      </c>
      <c r="D225" s="21" t="s">
        <v>145</v>
      </c>
      <c r="E225" s="21" t="s">
        <v>661</v>
      </c>
      <c r="F225" s="20" t="s">
        <v>662</v>
      </c>
      <c r="G225" s="20" t="s">
        <v>663</v>
      </c>
      <c r="H225" s="20" t="s">
        <v>661</v>
      </c>
      <c r="I225" s="21">
        <v>55.6</v>
      </c>
      <c r="J225" s="21">
        <f t="shared" si="8"/>
        <v>55.6</v>
      </c>
      <c r="K225" s="21" t="s">
        <v>357</v>
      </c>
      <c r="L225" s="19" t="s">
        <v>188</v>
      </c>
      <c r="M225" s="21" t="s">
        <v>664</v>
      </c>
      <c r="N225" s="21"/>
      <c r="O225" s="21"/>
      <c r="P225" s="56"/>
      <c r="Q225" s="59"/>
      <c r="R225" s="21"/>
      <c r="S225" s="58"/>
      <c r="T225" s="21"/>
      <c r="U225" s="17" t="s">
        <v>153</v>
      </c>
      <c r="V225" s="21" t="s">
        <v>153</v>
      </c>
      <c r="W225" s="30">
        <v>0</v>
      </c>
      <c r="X225" s="17" t="s">
        <v>154</v>
      </c>
      <c r="Y225" s="17">
        <v>55.6</v>
      </c>
      <c r="Z225" s="49">
        <f t="shared" si="9"/>
        <v>55.6</v>
      </c>
      <c r="AA225" s="60" t="s">
        <v>660</v>
      </c>
      <c r="AC225" s="48">
        <f t="shared" si="7"/>
        <v>0</v>
      </c>
    </row>
    <row r="226" s="4" customFormat="true" ht="71.25" spans="1:29">
      <c r="A226" s="17">
        <v>220</v>
      </c>
      <c r="B226" s="21" t="s">
        <v>83</v>
      </c>
      <c r="C226" s="21" t="s">
        <v>469</v>
      </c>
      <c r="D226" s="21" t="s">
        <v>145</v>
      </c>
      <c r="E226" s="21" t="s">
        <v>665</v>
      </c>
      <c r="F226" s="20" t="s">
        <v>666</v>
      </c>
      <c r="G226" s="22" t="s">
        <v>667</v>
      </c>
      <c r="H226" s="20" t="s">
        <v>665</v>
      </c>
      <c r="I226" s="21">
        <v>59.74</v>
      </c>
      <c r="J226" s="21">
        <f t="shared" si="8"/>
        <v>59.74</v>
      </c>
      <c r="K226" s="20" t="s">
        <v>357</v>
      </c>
      <c r="L226" s="20" t="s">
        <v>188</v>
      </c>
      <c r="M226" s="21" t="s">
        <v>668</v>
      </c>
      <c r="N226" s="21"/>
      <c r="O226" s="21"/>
      <c r="P226" s="56"/>
      <c r="Q226" s="59"/>
      <c r="R226" s="21"/>
      <c r="S226" s="58"/>
      <c r="T226" s="21"/>
      <c r="U226" s="17" t="s">
        <v>153</v>
      </c>
      <c r="V226" s="21" t="s">
        <v>153</v>
      </c>
      <c r="W226" s="30">
        <v>0</v>
      </c>
      <c r="X226" s="17" t="s">
        <v>154</v>
      </c>
      <c r="Y226" s="17">
        <v>100</v>
      </c>
      <c r="Z226" s="49">
        <v>59.74</v>
      </c>
      <c r="AA226" s="60" t="s">
        <v>669</v>
      </c>
      <c r="AC226" s="48">
        <f t="shared" si="7"/>
        <v>0</v>
      </c>
    </row>
    <row r="227" s="4" customFormat="true" ht="109" customHeight="true" spans="1:29">
      <c r="A227" s="17">
        <v>221</v>
      </c>
      <c r="B227" s="21" t="s">
        <v>83</v>
      </c>
      <c r="C227" s="21" t="s">
        <v>469</v>
      </c>
      <c r="D227" s="21" t="s">
        <v>145</v>
      </c>
      <c r="E227" s="21" t="s">
        <v>670</v>
      </c>
      <c r="F227" s="21" t="s">
        <v>671</v>
      </c>
      <c r="G227" s="21" t="s">
        <v>148</v>
      </c>
      <c r="H227" s="21" t="s">
        <v>616</v>
      </c>
      <c r="I227" s="30">
        <v>9.87</v>
      </c>
      <c r="J227" s="21">
        <f t="shared" si="8"/>
        <v>9.87</v>
      </c>
      <c r="K227" s="21" t="s">
        <v>357</v>
      </c>
      <c r="L227" s="21" t="s">
        <v>672</v>
      </c>
      <c r="M227" s="21" t="s">
        <v>673</v>
      </c>
      <c r="N227" s="21"/>
      <c r="O227" s="21"/>
      <c r="P227" s="21"/>
      <c r="Q227" s="21"/>
      <c r="R227" s="21"/>
      <c r="S227" s="21"/>
      <c r="T227" s="21"/>
      <c r="U227" s="17" t="s">
        <v>153</v>
      </c>
      <c r="V227" s="21" t="s">
        <v>153</v>
      </c>
      <c r="W227" s="30">
        <v>0</v>
      </c>
      <c r="X227" s="17" t="s">
        <v>154</v>
      </c>
      <c r="Y227" s="17">
        <v>9.87</v>
      </c>
      <c r="Z227" s="49">
        <f t="shared" si="9"/>
        <v>9.87</v>
      </c>
      <c r="AA227" s="60" t="s">
        <v>660</v>
      </c>
      <c r="AC227" s="48">
        <f t="shared" si="7"/>
        <v>0</v>
      </c>
    </row>
    <row r="228" s="4" customFormat="true" ht="110.25" spans="1:29">
      <c r="A228" s="17">
        <v>222</v>
      </c>
      <c r="B228" s="21" t="s">
        <v>83</v>
      </c>
      <c r="C228" s="21" t="s">
        <v>469</v>
      </c>
      <c r="D228" s="21" t="s">
        <v>145</v>
      </c>
      <c r="E228" s="21" t="s">
        <v>674</v>
      </c>
      <c r="F228" s="21" t="s">
        <v>675</v>
      </c>
      <c r="G228" s="21" t="s">
        <v>148</v>
      </c>
      <c r="H228" s="21" t="s">
        <v>598</v>
      </c>
      <c r="I228" s="30">
        <v>1.32</v>
      </c>
      <c r="J228" s="21">
        <f t="shared" si="8"/>
        <v>1.32</v>
      </c>
      <c r="K228" s="21" t="s">
        <v>357</v>
      </c>
      <c r="L228" s="21" t="s">
        <v>672</v>
      </c>
      <c r="M228" s="21" t="s">
        <v>676</v>
      </c>
      <c r="N228" s="21"/>
      <c r="O228" s="21"/>
      <c r="P228" s="21"/>
      <c r="Q228" s="21"/>
      <c r="R228" s="21"/>
      <c r="S228" s="21"/>
      <c r="T228" s="21"/>
      <c r="U228" s="17" t="s">
        <v>153</v>
      </c>
      <c r="V228" s="21" t="s">
        <v>153</v>
      </c>
      <c r="W228" s="30">
        <v>0</v>
      </c>
      <c r="X228" s="17" t="s">
        <v>154</v>
      </c>
      <c r="Y228" s="17">
        <v>1.32</v>
      </c>
      <c r="Z228" s="49">
        <f t="shared" si="9"/>
        <v>1.32</v>
      </c>
      <c r="AA228" s="47" t="s">
        <v>660</v>
      </c>
      <c r="AC228" s="48">
        <f t="shared" si="7"/>
        <v>0</v>
      </c>
    </row>
    <row r="229" s="4" customFormat="true" ht="63" spans="1:29">
      <c r="A229" s="17">
        <v>223</v>
      </c>
      <c r="B229" s="21" t="s">
        <v>83</v>
      </c>
      <c r="C229" s="21" t="s">
        <v>469</v>
      </c>
      <c r="D229" s="21" t="s">
        <v>145</v>
      </c>
      <c r="E229" s="21" t="s">
        <v>677</v>
      </c>
      <c r="F229" s="130" t="s">
        <v>678</v>
      </c>
      <c r="G229" s="21" t="s">
        <v>148</v>
      </c>
      <c r="H229" s="21" t="s">
        <v>677</v>
      </c>
      <c r="I229" s="30">
        <v>1.8005</v>
      </c>
      <c r="J229" s="21">
        <f t="shared" si="8"/>
        <v>1.8005</v>
      </c>
      <c r="K229" s="21" t="s">
        <v>357</v>
      </c>
      <c r="L229" s="21" t="s">
        <v>672</v>
      </c>
      <c r="M229" s="21" t="s">
        <v>679</v>
      </c>
      <c r="N229" s="21"/>
      <c r="O229" s="21"/>
      <c r="P229" s="21"/>
      <c r="Q229" s="21"/>
      <c r="R229" s="21"/>
      <c r="S229" s="21"/>
      <c r="T229" s="21"/>
      <c r="U229" s="17" t="s">
        <v>153</v>
      </c>
      <c r="V229" s="21" t="s">
        <v>153</v>
      </c>
      <c r="W229" s="30">
        <v>0</v>
      </c>
      <c r="X229" s="17" t="s">
        <v>154</v>
      </c>
      <c r="Y229" s="17">
        <v>1.8005</v>
      </c>
      <c r="Z229" s="49">
        <v>1.8</v>
      </c>
      <c r="AA229" s="47" t="s">
        <v>660</v>
      </c>
      <c r="AC229" s="48">
        <f t="shared" si="7"/>
        <v>0.000499999999999945</v>
      </c>
    </row>
    <row r="230" s="4" customFormat="true" ht="63" spans="1:29">
      <c r="A230" s="17">
        <v>224</v>
      </c>
      <c r="B230" s="21" t="s">
        <v>83</v>
      </c>
      <c r="C230" s="21" t="s">
        <v>469</v>
      </c>
      <c r="D230" s="21" t="s">
        <v>145</v>
      </c>
      <c r="E230" s="21" t="s">
        <v>680</v>
      </c>
      <c r="F230" s="21" t="s">
        <v>681</v>
      </c>
      <c r="G230" s="21" t="s">
        <v>148</v>
      </c>
      <c r="H230" s="21" t="s">
        <v>680</v>
      </c>
      <c r="I230" s="30">
        <v>92.84</v>
      </c>
      <c r="J230" s="21">
        <f t="shared" si="8"/>
        <v>92.84</v>
      </c>
      <c r="K230" s="21" t="s">
        <v>357</v>
      </c>
      <c r="L230" s="21" t="s">
        <v>672</v>
      </c>
      <c r="M230" s="21" t="s">
        <v>679</v>
      </c>
      <c r="N230" s="21"/>
      <c r="O230" s="21"/>
      <c r="P230" s="21"/>
      <c r="Q230" s="21"/>
      <c r="R230" s="21"/>
      <c r="S230" s="21"/>
      <c r="T230" s="21"/>
      <c r="U230" s="17" t="s">
        <v>153</v>
      </c>
      <c r="V230" s="21" t="s">
        <v>153</v>
      </c>
      <c r="W230" s="30">
        <v>0</v>
      </c>
      <c r="X230" s="17" t="s">
        <v>154</v>
      </c>
      <c r="Y230" s="17">
        <v>92.84</v>
      </c>
      <c r="Z230" s="49">
        <f>J230</f>
        <v>92.84</v>
      </c>
      <c r="AA230" s="47" t="s">
        <v>660</v>
      </c>
      <c r="AB230" s="48"/>
      <c r="AC230" s="48">
        <f t="shared" si="7"/>
        <v>0</v>
      </c>
    </row>
    <row r="231" s="4" customFormat="true" ht="63" spans="1:29">
      <c r="A231" s="17">
        <v>225</v>
      </c>
      <c r="B231" s="21" t="s">
        <v>83</v>
      </c>
      <c r="C231" s="21" t="s">
        <v>469</v>
      </c>
      <c r="D231" s="21" t="s">
        <v>145</v>
      </c>
      <c r="E231" s="21" t="s">
        <v>482</v>
      </c>
      <c r="F231" s="21" t="s">
        <v>483</v>
      </c>
      <c r="G231" s="21" t="s">
        <v>148</v>
      </c>
      <c r="H231" s="21" t="s">
        <v>482</v>
      </c>
      <c r="I231" s="30">
        <v>1.03</v>
      </c>
      <c r="J231" s="21">
        <f t="shared" si="8"/>
        <v>1.03</v>
      </c>
      <c r="K231" s="21" t="s">
        <v>357</v>
      </c>
      <c r="L231" s="21" t="s">
        <v>672</v>
      </c>
      <c r="M231" s="21" t="s">
        <v>682</v>
      </c>
      <c r="N231" s="21"/>
      <c r="O231" s="21"/>
      <c r="P231" s="21"/>
      <c r="Q231" s="21"/>
      <c r="R231" s="21"/>
      <c r="S231" s="21"/>
      <c r="T231" s="21"/>
      <c r="U231" s="17" t="s">
        <v>153</v>
      </c>
      <c r="V231" s="21" t="s">
        <v>153</v>
      </c>
      <c r="W231" s="30">
        <v>0</v>
      </c>
      <c r="X231" s="17" t="s">
        <v>154</v>
      </c>
      <c r="Y231" s="17">
        <v>1.03</v>
      </c>
      <c r="Z231" s="49">
        <f>J231</f>
        <v>1.03</v>
      </c>
      <c r="AA231" s="47" t="s">
        <v>660</v>
      </c>
      <c r="AB231" s="48"/>
      <c r="AC231" s="48">
        <f t="shared" si="7"/>
        <v>0</v>
      </c>
    </row>
    <row r="232" s="4" customFormat="true" ht="63" spans="1:29">
      <c r="A232" s="17">
        <v>226</v>
      </c>
      <c r="B232" s="21" t="s">
        <v>83</v>
      </c>
      <c r="C232" s="21" t="s">
        <v>469</v>
      </c>
      <c r="D232" s="21" t="s">
        <v>145</v>
      </c>
      <c r="E232" s="21" t="s">
        <v>683</v>
      </c>
      <c r="F232" s="130" t="s">
        <v>684</v>
      </c>
      <c r="G232" s="21" t="s">
        <v>148</v>
      </c>
      <c r="H232" s="21" t="s">
        <v>683</v>
      </c>
      <c r="I232" s="30">
        <v>2.5988</v>
      </c>
      <c r="J232" s="21">
        <f t="shared" si="8"/>
        <v>2.5988</v>
      </c>
      <c r="K232" s="21" t="s">
        <v>357</v>
      </c>
      <c r="L232" s="21" t="s">
        <v>672</v>
      </c>
      <c r="M232" s="21" t="s">
        <v>685</v>
      </c>
      <c r="N232" s="21"/>
      <c r="O232" s="21"/>
      <c r="P232" s="21"/>
      <c r="Q232" s="21"/>
      <c r="R232" s="21"/>
      <c r="S232" s="21"/>
      <c r="T232" s="21"/>
      <c r="U232" s="17" t="s">
        <v>153</v>
      </c>
      <c r="V232" s="21" t="s">
        <v>153</v>
      </c>
      <c r="W232" s="30">
        <v>0</v>
      </c>
      <c r="X232" s="17" t="s">
        <v>154</v>
      </c>
      <c r="Y232" s="17">
        <v>2.5988</v>
      </c>
      <c r="Z232" s="49">
        <v>2.59</v>
      </c>
      <c r="AA232" s="47" t="s">
        <v>660</v>
      </c>
      <c r="AB232" s="48"/>
      <c r="AC232" s="48">
        <f t="shared" si="7"/>
        <v>0.00880000000000036</v>
      </c>
    </row>
    <row r="233" s="4" customFormat="true" ht="63" spans="1:29">
      <c r="A233" s="17">
        <v>227</v>
      </c>
      <c r="B233" s="21" t="s">
        <v>83</v>
      </c>
      <c r="C233" s="21" t="s">
        <v>469</v>
      </c>
      <c r="D233" s="21" t="s">
        <v>145</v>
      </c>
      <c r="E233" s="21" t="s">
        <v>683</v>
      </c>
      <c r="F233" s="130" t="s">
        <v>684</v>
      </c>
      <c r="G233" s="21" t="s">
        <v>148</v>
      </c>
      <c r="H233" s="21" t="s">
        <v>683</v>
      </c>
      <c r="I233" s="30">
        <v>16.4193</v>
      </c>
      <c r="J233" s="21">
        <f t="shared" si="8"/>
        <v>16.4193</v>
      </c>
      <c r="K233" s="21" t="s">
        <v>357</v>
      </c>
      <c r="L233" s="21" t="s">
        <v>672</v>
      </c>
      <c r="M233" s="21" t="s">
        <v>686</v>
      </c>
      <c r="N233" s="21"/>
      <c r="O233" s="21"/>
      <c r="P233" s="21"/>
      <c r="Q233" s="21"/>
      <c r="R233" s="21"/>
      <c r="S233" s="21"/>
      <c r="T233" s="21"/>
      <c r="U233" s="17" t="s">
        <v>153</v>
      </c>
      <c r="V233" s="21" t="s">
        <v>153</v>
      </c>
      <c r="W233" s="30">
        <v>0</v>
      </c>
      <c r="X233" s="17" t="s">
        <v>154</v>
      </c>
      <c r="Y233" s="17">
        <v>16.4193</v>
      </c>
      <c r="Z233" s="49">
        <v>16.41</v>
      </c>
      <c r="AA233" s="47" t="s">
        <v>660</v>
      </c>
      <c r="AB233" s="48"/>
      <c r="AC233" s="48">
        <f t="shared" si="7"/>
        <v>0.00929999999999964</v>
      </c>
    </row>
    <row r="234" s="4" customFormat="true" ht="63" spans="1:29">
      <c r="A234" s="17">
        <v>228</v>
      </c>
      <c r="B234" s="21" t="s">
        <v>83</v>
      </c>
      <c r="C234" s="21" t="s">
        <v>469</v>
      </c>
      <c r="D234" s="21" t="s">
        <v>145</v>
      </c>
      <c r="E234" s="21" t="s">
        <v>683</v>
      </c>
      <c r="F234" s="130" t="s">
        <v>684</v>
      </c>
      <c r="G234" s="21" t="s">
        <v>148</v>
      </c>
      <c r="H234" s="21" t="s">
        <v>683</v>
      </c>
      <c r="I234" s="30">
        <v>4.9268</v>
      </c>
      <c r="J234" s="21">
        <f t="shared" si="8"/>
        <v>4.9268</v>
      </c>
      <c r="K234" s="21" t="s">
        <v>357</v>
      </c>
      <c r="L234" s="21" t="s">
        <v>672</v>
      </c>
      <c r="M234" s="21" t="s">
        <v>687</v>
      </c>
      <c r="N234" s="21"/>
      <c r="O234" s="21"/>
      <c r="P234" s="21"/>
      <c r="Q234" s="21"/>
      <c r="R234" s="21"/>
      <c r="S234" s="21"/>
      <c r="T234" s="21"/>
      <c r="U234" s="17" t="s">
        <v>153</v>
      </c>
      <c r="V234" s="21" t="s">
        <v>153</v>
      </c>
      <c r="W234" s="30">
        <v>0</v>
      </c>
      <c r="X234" s="17" t="s">
        <v>154</v>
      </c>
      <c r="Y234" s="17">
        <v>4.9268</v>
      </c>
      <c r="Z234" s="49">
        <v>4.92</v>
      </c>
      <c r="AA234" s="47" t="s">
        <v>660</v>
      </c>
      <c r="AB234" s="48"/>
      <c r="AC234" s="48">
        <f t="shared" si="7"/>
        <v>0.00680000000000014</v>
      </c>
    </row>
    <row r="235" s="4" customFormat="true" ht="63" spans="1:29">
      <c r="A235" s="17">
        <v>229</v>
      </c>
      <c r="B235" s="21" t="s">
        <v>83</v>
      </c>
      <c r="C235" s="21" t="s">
        <v>469</v>
      </c>
      <c r="D235" s="21" t="s">
        <v>145</v>
      </c>
      <c r="E235" s="21" t="s">
        <v>683</v>
      </c>
      <c r="F235" s="130" t="s">
        <v>684</v>
      </c>
      <c r="G235" s="21" t="s">
        <v>148</v>
      </c>
      <c r="H235" s="21" t="s">
        <v>683</v>
      </c>
      <c r="I235" s="30">
        <v>4.535</v>
      </c>
      <c r="J235" s="21">
        <f t="shared" si="8"/>
        <v>4.535</v>
      </c>
      <c r="K235" s="21" t="s">
        <v>357</v>
      </c>
      <c r="L235" s="21" t="s">
        <v>672</v>
      </c>
      <c r="M235" s="21" t="s">
        <v>688</v>
      </c>
      <c r="N235" s="21"/>
      <c r="O235" s="21"/>
      <c r="P235" s="21"/>
      <c r="Q235" s="21"/>
      <c r="R235" s="21"/>
      <c r="S235" s="21"/>
      <c r="T235" s="21"/>
      <c r="U235" s="17" t="s">
        <v>153</v>
      </c>
      <c r="V235" s="21" t="s">
        <v>153</v>
      </c>
      <c r="W235" s="30">
        <v>0</v>
      </c>
      <c r="X235" s="17" t="s">
        <v>154</v>
      </c>
      <c r="Y235" s="17">
        <v>4.535</v>
      </c>
      <c r="Z235" s="49">
        <v>4.53</v>
      </c>
      <c r="AA235" s="47" t="s">
        <v>660</v>
      </c>
      <c r="AB235" s="48"/>
      <c r="AC235" s="48">
        <f t="shared" si="7"/>
        <v>0.00499999999999989</v>
      </c>
    </row>
    <row r="236" s="4" customFormat="true" ht="63" spans="1:29">
      <c r="A236" s="17">
        <v>230</v>
      </c>
      <c r="B236" s="21" t="s">
        <v>83</v>
      </c>
      <c r="C236" s="21" t="s">
        <v>469</v>
      </c>
      <c r="D236" s="21" t="s">
        <v>145</v>
      </c>
      <c r="E236" s="21" t="s">
        <v>683</v>
      </c>
      <c r="F236" s="130" t="s">
        <v>684</v>
      </c>
      <c r="G236" s="21" t="s">
        <v>148</v>
      </c>
      <c r="H236" s="21" t="s">
        <v>683</v>
      </c>
      <c r="I236" s="30">
        <v>3.302</v>
      </c>
      <c r="J236" s="21">
        <f t="shared" si="8"/>
        <v>3.302</v>
      </c>
      <c r="K236" s="21" t="s">
        <v>357</v>
      </c>
      <c r="L236" s="21" t="s">
        <v>672</v>
      </c>
      <c r="M236" s="21" t="s">
        <v>689</v>
      </c>
      <c r="N236" s="21"/>
      <c r="O236" s="21"/>
      <c r="P236" s="21"/>
      <c r="Q236" s="21"/>
      <c r="R236" s="21"/>
      <c r="S236" s="21"/>
      <c r="T236" s="21"/>
      <c r="U236" s="17" t="s">
        <v>153</v>
      </c>
      <c r="V236" s="21" t="s">
        <v>153</v>
      </c>
      <c r="W236" s="30">
        <v>0</v>
      </c>
      <c r="X236" s="17" t="s">
        <v>154</v>
      </c>
      <c r="Y236" s="17">
        <v>3.302</v>
      </c>
      <c r="Z236" s="49">
        <v>3.3</v>
      </c>
      <c r="AA236" s="47" t="s">
        <v>660</v>
      </c>
      <c r="AB236" s="48"/>
      <c r="AC236" s="48">
        <f t="shared" si="7"/>
        <v>0.00200000000000022</v>
      </c>
    </row>
    <row r="237" s="4" customFormat="true" ht="63" spans="1:29">
      <c r="A237" s="17">
        <v>231</v>
      </c>
      <c r="B237" s="21" t="s">
        <v>83</v>
      </c>
      <c r="C237" s="21" t="s">
        <v>469</v>
      </c>
      <c r="D237" s="21" t="s">
        <v>145</v>
      </c>
      <c r="E237" s="21" t="s">
        <v>683</v>
      </c>
      <c r="F237" s="130" t="s">
        <v>684</v>
      </c>
      <c r="G237" s="21" t="s">
        <v>148</v>
      </c>
      <c r="H237" s="21" t="s">
        <v>683</v>
      </c>
      <c r="I237" s="30">
        <v>2.4141</v>
      </c>
      <c r="J237" s="21">
        <f t="shared" si="8"/>
        <v>2.4141</v>
      </c>
      <c r="K237" s="21" t="s">
        <v>357</v>
      </c>
      <c r="L237" s="21" t="s">
        <v>672</v>
      </c>
      <c r="M237" s="21" t="s">
        <v>690</v>
      </c>
      <c r="N237" s="21"/>
      <c r="O237" s="21"/>
      <c r="P237" s="21"/>
      <c r="Q237" s="21"/>
      <c r="R237" s="21"/>
      <c r="S237" s="21"/>
      <c r="T237" s="21"/>
      <c r="U237" s="17" t="s">
        <v>153</v>
      </c>
      <c r="V237" s="21" t="s">
        <v>153</v>
      </c>
      <c r="W237" s="30">
        <v>0</v>
      </c>
      <c r="X237" s="17" t="s">
        <v>154</v>
      </c>
      <c r="Y237" s="17">
        <v>2.4141</v>
      </c>
      <c r="Z237" s="49">
        <v>2.41</v>
      </c>
      <c r="AA237" s="47" t="s">
        <v>660</v>
      </c>
      <c r="AB237" s="48"/>
      <c r="AC237" s="48">
        <f t="shared" si="7"/>
        <v>0.00409999999999977</v>
      </c>
    </row>
    <row r="238" s="4" customFormat="true" ht="63" spans="1:29">
      <c r="A238" s="17">
        <v>232</v>
      </c>
      <c r="B238" s="21" t="s">
        <v>83</v>
      </c>
      <c r="C238" s="21" t="s">
        <v>469</v>
      </c>
      <c r="D238" s="21" t="s">
        <v>145</v>
      </c>
      <c r="E238" s="21" t="s">
        <v>683</v>
      </c>
      <c r="F238" s="130" t="s">
        <v>684</v>
      </c>
      <c r="G238" s="21" t="s">
        <v>148</v>
      </c>
      <c r="H238" s="21" t="s">
        <v>683</v>
      </c>
      <c r="I238" s="30">
        <v>3.4638</v>
      </c>
      <c r="J238" s="21">
        <f t="shared" si="8"/>
        <v>3.4638</v>
      </c>
      <c r="K238" s="21" t="s">
        <v>357</v>
      </c>
      <c r="L238" s="21" t="s">
        <v>672</v>
      </c>
      <c r="M238" s="21" t="s">
        <v>691</v>
      </c>
      <c r="N238" s="21"/>
      <c r="O238" s="21"/>
      <c r="P238" s="21"/>
      <c r="Q238" s="21"/>
      <c r="R238" s="21"/>
      <c r="S238" s="21"/>
      <c r="T238" s="21"/>
      <c r="U238" s="17" t="s">
        <v>153</v>
      </c>
      <c r="V238" s="21" t="s">
        <v>153</v>
      </c>
      <c r="W238" s="30">
        <v>0</v>
      </c>
      <c r="X238" s="17" t="s">
        <v>154</v>
      </c>
      <c r="Y238" s="17">
        <v>3.4638</v>
      </c>
      <c r="Z238" s="49">
        <v>3.46</v>
      </c>
      <c r="AA238" s="47" t="s">
        <v>660</v>
      </c>
      <c r="AB238" s="48"/>
      <c r="AC238" s="48">
        <f t="shared" si="7"/>
        <v>0.00380000000000003</v>
      </c>
    </row>
    <row r="239" s="4" customFormat="true" ht="63" spans="1:29">
      <c r="A239" s="17">
        <v>233</v>
      </c>
      <c r="B239" s="21" t="s">
        <v>83</v>
      </c>
      <c r="C239" s="21" t="s">
        <v>469</v>
      </c>
      <c r="D239" s="21" t="s">
        <v>145</v>
      </c>
      <c r="E239" s="21" t="s">
        <v>683</v>
      </c>
      <c r="F239" s="130" t="s">
        <v>684</v>
      </c>
      <c r="G239" s="21" t="s">
        <v>148</v>
      </c>
      <c r="H239" s="21" t="s">
        <v>683</v>
      </c>
      <c r="I239" s="30">
        <v>13.59</v>
      </c>
      <c r="J239" s="21">
        <f t="shared" si="8"/>
        <v>13.59</v>
      </c>
      <c r="K239" s="21" t="s">
        <v>357</v>
      </c>
      <c r="L239" s="21" t="s">
        <v>672</v>
      </c>
      <c r="M239" s="21" t="s">
        <v>692</v>
      </c>
      <c r="N239" s="21"/>
      <c r="O239" s="21"/>
      <c r="P239" s="21"/>
      <c r="Q239" s="21"/>
      <c r="R239" s="21"/>
      <c r="S239" s="21"/>
      <c r="T239" s="21"/>
      <c r="U239" s="17" t="s">
        <v>153</v>
      </c>
      <c r="V239" s="21" t="s">
        <v>153</v>
      </c>
      <c r="W239" s="30">
        <v>0</v>
      </c>
      <c r="X239" s="17" t="s">
        <v>154</v>
      </c>
      <c r="Y239" s="17">
        <v>13.59</v>
      </c>
      <c r="Z239" s="49">
        <f t="shared" ref="Z239:Z252" si="10">J239</f>
        <v>13.59</v>
      </c>
      <c r="AA239" s="47" t="s">
        <v>660</v>
      </c>
      <c r="AB239" s="48"/>
      <c r="AC239" s="48">
        <f t="shared" si="7"/>
        <v>0</v>
      </c>
    </row>
    <row r="240" s="4" customFormat="true" ht="63" spans="1:29">
      <c r="A240" s="17">
        <v>234</v>
      </c>
      <c r="B240" s="21" t="s">
        <v>83</v>
      </c>
      <c r="C240" s="21" t="s">
        <v>469</v>
      </c>
      <c r="D240" s="21" t="s">
        <v>145</v>
      </c>
      <c r="E240" s="21" t="s">
        <v>683</v>
      </c>
      <c r="F240" s="130" t="s">
        <v>684</v>
      </c>
      <c r="G240" s="21" t="s">
        <v>148</v>
      </c>
      <c r="H240" s="21" t="s">
        <v>683</v>
      </c>
      <c r="I240" s="30">
        <v>12.39</v>
      </c>
      <c r="J240" s="21">
        <f t="shared" si="8"/>
        <v>12.39</v>
      </c>
      <c r="K240" s="21" t="s">
        <v>357</v>
      </c>
      <c r="L240" s="21" t="s">
        <v>672</v>
      </c>
      <c r="M240" s="21" t="s">
        <v>693</v>
      </c>
      <c r="N240" s="21"/>
      <c r="O240" s="21"/>
      <c r="P240" s="21"/>
      <c r="Q240" s="21"/>
      <c r="R240" s="21"/>
      <c r="S240" s="21"/>
      <c r="T240" s="21"/>
      <c r="U240" s="17" t="s">
        <v>153</v>
      </c>
      <c r="V240" s="21" t="s">
        <v>153</v>
      </c>
      <c r="W240" s="30">
        <v>0</v>
      </c>
      <c r="X240" s="17" t="s">
        <v>154</v>
      </c>
      <c r="Y240" s="17">
        <v>12.39</v>
      </c>
      <c r="Z240" s="49">
        <f t="shared" si="10"/>
        <v>12.39</v>
      </c>
      <c r="AA240" s="47" t="s">
        <v>660</v>
      </c>
      <c r="AB240" s="48"/>
      <c r="AC240" s="48">
        <f t="shared" si="7"/>
        <v>0</v>
      </c>
    </row>
    <row r="241" s="4" customFormat="true" ht="63" spans="1:29">
      <c r="A241" s="17">
        <v>235</v>
      </c>
      <c r="B241" s="21" t="s">
        <v>83</v>
      </c>
      <c r="C241" s="21" t="s">
        <v>469</v>
      </c>
      <c r="D241" s="21" t="s">
        <v>145</v>
      </c>
      <c r="E241" s="21" t="s">
        <v>683</v>
      </c>
      <c r="F241" s="130" t="s">
        <v>684</v>
      </c>
      <c r="G241" s="21" t="s">
        <v>148</v>
      </c>
      <c r="H241" s="21" t="s">
        <v>683</v>
      </c>
      <c r="I241" s="30">
        <v>1.54</v>
      </c>
      <c r="J241" s="21">
        <f t="shared" si="8"/>
        <v>1.54</v>
      </c>
      <c r="K241" s="21" t="s">
        <v>357</v>
      </c>
      <c r="L241" s="21" t="s">
        <v>672</v>
      </c>
      <c r="M241" s="21" t="s">
        <v>694</v>
      </c>
      <c r="N241" s="21"/>
      <c r="O241" s="21"/>
      <c r="P241" s="21"/>
      <c r="Q241" s="21"/>
      <c r="R241" s="21"/>
      <c r="S241" s="21"/>
      <c r="T241" s="21"/>
      <c r="U241" s="17" t="s">
        <v>153</v>
      </c>
      <c r="V241" s="21" t="s">
        <v>153</v>
      </c>
      <c r="W241" s="30">
        <v>0</v>
      </c>
      <c r="X241" s="17" t="s">
        <v>154</v>
      </c>
      <c r="Y241" s="17">
        <v>1.54</v>
      </c>
      <c r="Z241" s="49">
        <f t="shared" si="10"/>
        <v>1.54</v>
      </c>
      <c r="AA241" s="47" t="s">
        <v>660</v>
      </c>
      <c r="AB241" s="48"/>
      <c r="AC241" s="48">
        <f t="shared" si="7"/>
        <v>0</v>
      </c>
    </row>
    <row r="242" s="4" customFormat="true" ht="94.5" spans="1:29">
      <c r="A242" s="17">
        <v>236</v>
      </c>
      <c r="B242" s="21" t="s">
        <v>83</v>
      </c>
      <c r="C242" s="21" t="s">
        <v>469</v>
      </c>
      <c r="D242" s="21" t="s">
        <v>145</v>
      </c>
      <c r="E242" s="21" t="s">
        <v>243</v>
      </c>
      <c r="F242" s="130" t="s">
        <v>244</v>
      </c>
      <c r="G242" s="21" t="s">
        <v>193</v>
      </c>
      <c r="H242" s="21" t="s">
        <v>695</v>
      </c>
      <c r="I242" s="30">
        <v>2.53</v>
      </c>
      <c r="J242" s="21">
        <f t="shared" si="8"/>
        <v>2.53</v>
      </c>
      <c r="K242" s="21" t="s">
        <v>149</v>
      </c>
      <c r="L242" s="21" t="s">
        <v>672</v>
      </c>
      <c r="M242" s="21" t="s">
        <v>696</v>
      </c>
      <c r="N242" s="21"/>
      <c r="O242" s="21"/>
      <c r="P242" s="21"/>
      <c r="Q242" s="21"/>
      <c r="R242" s="21"/>
      <c r="S242" s="21"/>
      <c r="T242" s="21"/>
      <c r="U242" s="17" t="s">
        <v>153</v>
      </c>
      <c r="V242" s="21" t="s">
        <v>153</v>
      </c>
      <c r="W242" s="30">
        <v>0</v>
      </c>
      <c r="X242" s="17" t="s">
        <v>154</v>
      </c>
      <c r="Y242" s="17">
        <v>2.53</v>
      </c>
      <c r="Z242" s="49">
        <f t="shared" si="10"/>
        <v>2.53</v>
      </c>
      <c r="AA242" s="47" t="s">
        <v>660</v>
      </c>
      <c r="AB242" s="48"/>
      <c r="AC242" s="48">
        <f t="shared" si="7"/>
        <v>0</v>
      </c>
    </row>
    <row r="243" s="4" customFormat="true" ht="94.5" spans="1:29">
      <c r="A243" s="17">
        <v>237</v>
      </c>
      <c r="B243" s="21" t="s">
        <v>83</v>
      </c>
      <c r="C243" s="21" t="s">
        <v>469</v>
      </c>
      <c r="D243" s="21" t="s">
        <v>145</v>
      </c>
      <c r="E243" s="21" t="s">
        <v>243</v>
      </c>
      <c r="F243" s="130" t="s">
        <v>244</v>
      </c>
      <c r="G243" s="21" t="s">
        <v>193</v>
      </c>
      <c r="H243" s="21" t="s">
        <v>695</v>
      </c>
      <c r="I243" s="30">
        <v>1.96</v>
      </c>
      <c r="J243" s="21">
        <f t="shared" si="8"/>
        <v>1.96</v>
      </c>
      <c r="K243" s="21" t="s">
        <v>149</v>
      </c>
      <c r="L243" s="21" t="s">
        <v>672</v>
      </c>
      <c r="M243" s="21" t="s">
        <v>697</v>
      </c>
      <c r="N243" s="21"/>
      <c r="O243" s="21"/>
      <c r="P243" s="21"/>
      <c r="Q243" s="21"/>
      <c r="R243" s="21"/>
      <c r="S243" s="21"/>
      <c r="T243" s="21"/>
      <c r="U243" s="17" t="s">
        <v>153</v>
      </c>
      <c r="V243" s="21" t="s">
        <v>153</v>
      </c>
      <c r="W243" s="30">
        <v>0</v>
      </c>
      <c r="X243" s="17" t="s">
        <v>154</v>
      </c>
      <c r="Y243" s="17">
        <v>1.96</v>
      </c>
      <c r="Z243" s="49">
        <f t="shared" si="10"/>
        <v>1.96</v>
      </c>
      <c r="AA243" s="47" t="s">
        <v>660</v>
      </c>
      <c r="AB243" s="48"/>
      <c r="AC243" s="48">
        <f t="shared" si="7"/>
        <v>0</v>
      </c>
    </row>
    <row r="244" s="4" customFormat="true" ht="78.75" spans="1:29">
      <c r="A244" s="17">
        <v>238</v>
      </c>
      <c r="B244" s="21" t="s">
        <v>83</v>
      </c>
      <c r="C244" s="21" t="s">
        <v>469</v>
      </c>
      <c r="D244" s="21" t="s">
        <v>145</v>
      </c>
      <c r="E244" s="21" t="s">
        <v>243</v>
      </c>
      <c r="F244" s="130" t="s">
        <v>244</v>
      </c>
      <c r="G244" s="21" t="s">
        <v>193</v>
      </c>
      <c r="H244" s="21" t="s">
        <v>695</v>
      </c>
      <c r="I244" s="30">
        <v>2.7</v>
      </c>
      <c r="J244" s="21">
        <f t="shared" si="8"/>
        <v>2.7</v>
      </c>
      <c r="K244" s="21" t="s">
        <v>149</v>
      </c>
      <c r="L244" s="21" t="s">
        <v>672</v>
      </c>
      <c r="M244" s="21" t="s">
        <v>698</v>
      </c>
      <c r="N244" s="21"/>
      <c r="O244" s="21"/>
      <c r="P244" s="21"/>
      <c r="Q244" s="21"/>
      <c r="R244" s="21"/>
      <c r="S244" s="21"/>
      <c r="T244" s="21"/>
      <c r="U244" s="17" t="s">
        <v>153</v>
      </c>
      <c r="V244" s="21" t="s">
        <v>153</v>
      </c>
      <c r="W244" s="30">
        <v>0</v>
      </c>
      <c r="X244" s="17" t="s">
        <v>154</v>
      </c>
      <c r="Y244" s="17">
        <v>2.7</v>
      </c>
      <c r="Z244" s="49">
        <f t="shared" si="10"/>
        <v>2.7</v>
      </c>
      <c r="AA244" s="47" t="s">
        <v>660</v>
      </c>
      <c r="AB244" s="48"/>
      <c r="AC244" s="48">
        <f t="shared" si="7"/>
        <v>0</v>
      </c>
    </row>
    <row r="245" s="4" customFormat="true" ht="94.5" spans="1:29">
      <c r="A245" s="17">
        <v>239</v>
      </c>
      <c r="B245" s="21" t="s">
        <v>83</v>
      </c>
      <c r="C245" s="21" t="s">
        <v>469</v>
      </c>
      <c r="D245" s="21" t="s">
        <v>145</v>
      </c>
      <c r="E245" s="21" t="s">
        <v>243</v>
      </c>
      <c r="F245" s="130" t="s">
        <v>244</v>
      </c>
      <c r="G245" s="21" t="s">
        <v>193</v>
      </c>
      <c r="H245" s="21" t="s">
        <v>695</v>
      </c>
      <c r="I245" s="30">
        <v>2.1</v>
      </c>
      <c r="J245" s="21">
        <f t="shared" si="8"/>
        <v>2.1</v>
      </c>
      <c r="K245" s="21" t="s">
        <v>149</v>
      </c>
      <c r="L245" s="21" t="s">
        <v>672</v>
      </c>
      <c r="M245" s="21" t="s">
        <v>699</v>
      </c>
      <c r="N245" s="21"/>
      <c r="O245" s="21"/>
      <c r="P245" s="21"/>
      <c r="Q245" s="21"/>
      <c r="R245" s="21"/>
      <c r="S245" s="21"/>
      <c r="T245" s="21"/>
      <c r="U245" s="17" t="s">
        <v>153</v>
      </c>
      <c r="V245" s="21" t="s">
        <v>153</v>
      </c>
      <c r="W245" s="30">
        <v>0</v>
      </c>
      <c r="X245" s="17" t="s">
        <v>154</v>
      </c>
      <c r="Y245" s="17">
        <v>2.1</v>
      </c>
      <c r="Z245" s="49">
        <f t="shared" si="10"/>
        <v>2.1</v>
      </c>
      <c r="AA245" s="47" t="s">
        <v>660</v>
      </c>
      <c r="AB245" s="48"/>
      <c r="AC245" s="48">
        <f t="shared" si="7"/>
        <v>0</v>
      </c>
    </row>
    <row r="246" s="4" customFormat="true" ht="94.5" spans="1:29">
      <c r="A246" s="17">
        <v>240</v>
      </c>
      <c r="B246" s="21" t="s">
        <v>83</v>
      </c>
      <c r="C246" s="21" t="s">
        <v>469</v>
      </c>
      <c r="D246" s="21" t="s">
        <v>145</v>
      </c>
      <c r="E246" s="21" t="s">
        <v>243</v>
      </c>
      <c r="F246" s="130" t="s">
        <v>244</v>
      </c>
      <c r="G246" s="21" t="s">
        <v>193</v>
      </c>
      <c r="H246" s="21" t="s">
        <v>695</v>
      </c>
      <c r="I246" s="30">
        <v>3.14</v>
      </c>
      <c r="J246" s="21">
        <f t="shared" si="8"/>
        <v>3.14</v>
      </c>
      <c r="K246" s="21" t="s">
        <v>149</v>
      </c>
      <c r="L246" s="21" t="s">
        <v>672</v>
      </c>
      <c r="M246" s="21" t="s">
        <v>700</v>
      </c>
      <c r="N246" s="21"/>
      <c r="O246" s="21"/>
      <c r="P246" s="21"/>
      <c r="Q246" s="21"/>
      <c r="R246" s="21"/>
      <c r="S246" s="21"/>
      <c r="T246" s="21"/>
      <c r="U246" s="17" t="s">
        <v>153</v>
      </c>
      <c r="V246" s="21" t="s">
        <v>153</v>
      </c>
      <c r="W246" s="30">
        <v>0</v>
      </c>
      <c r="X246" s="17" t="s">
        <v>154</v>
      </c>
      <c r="Y246" s="17">
        <v>3.14</v>
      </c>
      <c r="Z246" s="49">
        <f t="shared" si="10"/>
        <v>3.14</v>
      </c>
      <c r="AA246" s="47" t="s">
        <v>660</v>
      </c>
      <c r="AB246" s="48"/>
      <c r="AC246" s="48">
        <f t="shared" si="7"/>
        <v>0</v>
      </c>
    </row>
    <row r="247" s="4" customFormat="true" ht="189" spans="1:29">
      <c r="A247" s="17">
        <v>241</v>
      </c>
      <c r="B247" s="21" t="s">
        <v>83</v>
      </c>
      <c r="C247" s="21" t="s">
        <v>469</v>
      </c>
      <c r="D247" s="21" t="s">
        <v>145</v>
      </c>
      <c r="E247" s="21" t="s">
        <v>243</v>
      </c>
      <c r="F247" s="130" t="s">
        <v>244</v>
      </c>
      <c r="G247" s="21" t="s">
        <v>193</v>
      </c>
      <c r="H247" s="21" t="s">
        <v>695</v>
      </c>
      <c r="I247" s="30">
        <v>1.15</v>
      </c>
      <c r="J247" s="21">
        <f t="shared" si="8"/>
        <v>1.15</v>
      </c>
      <c r="K247" s="21" t="s">
        <v>149</v>
      </c>
      <c r="L247" s="21" t="s">
        <v>672</v>
      </c>
      <c r="M247" s="21" t="s">
        <v>701</v>
      </c>
      <c r="N247" s="21"/>
      <c r="O247" s="21"/>
      <c r="P247" s="21"/>
      <c r="Q247" s="21"/>
      <c r="R247" s="21"/>
      <c r="S247" s="21"/>
      <c r="T247" s="21"/>
      <c r="U247" s="17" t="s">
        <v>153</v>
      </c>
      <c r="V247" s="21" t="s">
        <v>153</v>
      </c>
      <c r="W247" s="30">
        <v>0</v>
      </c>
      <c r="X247" s="17" t="s">
        <v>154</v>
      </c>
      <c r="Y247" s="17">
        <v>1.15</v>
      </c>
      <c r="Z247" s="49">
        <f t="shared" si="10"/>
        <v>1.15</v>
      </c>
      <c r="AA247" s="47" t="s">
        <v>660</v>
      </c>
      <c r="AB247" s="48"/>
      <c r="AC247" s="48">
        <f t="shared" si="7"/>
        <v>0</v>
      </c>
    </row>
    <row r="248" s="4" customFormat="true" ht="94.5" spans="1:29">
      <c r="A248" s="17">
        <v>242</v>
      </c>
      <c r="B248" s="21" t="s">
        <v>83</v>
      </c>
      <c r="C248" s="21" t="s">
        <v>469</v>
      </c>
      <c r="D248" s="21" t="s">
        <v>145</v>
      </c>
      <c r="E248" s="21" t="s">
        <v>243</v>
      </c>
      <c r="F248" s="130" t="s">
        <v>244</v>
      </c>
      <c r="G248" s="21" t="s">
        <v>193</v>
      </c>
      <c r="H248" s="21" t="s">
        <v>695</v>
      </c>
      <c r="I248" s="30">
        <v>1.17</v>
      </c>
      <c r="J248" s="21">
        <f t="shared" si="8"/>
        <v>1.17</v>
      </c>
      <c r="K248" s="21" t="s">
        <v>149</v>
      </c>
      <c r="L248" s="21" t="s">
        <v>672</v>
      </c>
      <c r="M248" s="21" t="s">
        <v>702</v>
      </c>
      <c r="N248" s="21"/>
      <c r="O248" s="21"/>
      <c r="P248" s="21"/>
      <c r="Q248" s="21"/>
      <c r="R248" s="21"/>
      <c r="S248" s="21"/>
      <c r="T248" s="21"/>
      <c r="U248" s="17" t="s">
        <v>153</v>
      </c>
      <c r="V248" s="21" t="s">
        <v>153</v>
      </c>
      <c r="W248" s="30">
        <v>0</v>
      </c>
      <c r="X248" s="17" t="s">
        <v>154</v>
      </c>
      <c r="Y248" s="17">
        <v>1.17</v>
      </c>
      <c r="Z248" s="49">
        <f t="shared" si="10"/>
        <v>1.17</v>
      </c>
      <c r="AA248" s="47" t="s">
        <v>660</v>
      </c>
      <c r="AB248" s="48"/>
      <c r="AC248" s="48">
        <f t="shared" si="7"/>
        <v>0</v>
      </c>
    </row>
    <row r="249" s="4" customFormat="true" ht="126" spans="1:29">
      <c r="A249" s="17">
        <v>243</v>
      </c>
      <c r="B249" s="21" t="s">
        <v>83</v>
      </c>
      <c r="C249" s="21" t="s">
        <v>469</v>
      </c>
      <c r="D249" s="21" t="s">
        <v>145</v>
      </c>
      <c r="E249" s="21" t="s">
        <v>243</v>
      </c>
      <c r="F249" s="130" t="s">
        <v>244</v>
      </c>
      <c r="G249" s="21" t="s">
        <v>193</v>
      </c>
      <c r="H249" s="21" t="s">
        <v>695</v>
      </c>
      <c r="I249" s="30">
        <v>1.3</v>
      </c>
      <c r="J249" s="21">
        <f t="shared" si="8"/>
        <v>1.3</v>
      </c>
      <c r="K249" s="21" t="s">
        <v>149</v>
      </c>
      <c r="L249" s="21" t="s">
        <v>672</v>
      </c>
      <c r="M249" s="21" t="s">
        <v>703</v>
      </c>
      <c r="N249" s="21"/>
      <c r="O249" s="21"/>
      <c r="P249" s="21"/>
      <c r="Q249" s="21"/>
      <c r="R249" s="21"/>
      <c r="S249" s="21"/>
      <c r="T249" s="21"/>
      <c r="U249" s="17" t="s">
        <v>153</v>
      </c>
      <c r="V249" s="21" t="s">
        <v>153</v>
      </c>
      <c r="W249" s="30">
        <v>0</v>
      </c>
      <c r="X249" s="17" t="s">
        <v>154</v>
      </c>
      <c r="Y249" s="17">
        <v>1.3</v>
      </c>
      <c r="Z249" s="49">
        <f t="shared" si="10"/>
        <v>1.3</v>
      </c>
      <c r="AA249" s="47" t="s">
        <v>660</v>
      </c>
      <c r="AB249" s="48"/>
      <c r="AC249" s="48">
        <f t="shared" si="7"/>
        <v>0</v>
      </c>
    </row>
    <row r="250" s="4" customFormat="true" ht="78.75" spans="1:29">
      <c r="A250" s="17">
        <v>244</v>
      </c>
      <c r="B250" s="21" t="s">
        <v>83</v>
      </c>
      <c r="C250" s="21" t="s">
        <v>469</v>
      </c>
      <c r="D250" s="21" t="s">
        <v>145</v>
      </c>
      <c r="E250" s="21" t="s">
        <v>243</v>
      </c>
      <c r="F250" s="130" t="s">
        <v>244</v>
      </c>
      <c r="G250" s="21" t="s">
        <v>193</v>
      </c>
      <c r="H250" s="21" t="s">
        <v>695</v>
      </c>
      <c r="I250" s="30">
        <v>1.72</v>
      </c>
      <c r="J250" s="21">
        <f t="shared" si="8"/>
        <v>1.72</v>
      </c>
      <c r="K250" s="21" t="s">
        <v>149</v>
      </c>
      <c r="L250" s="21" t="s">
        <v>672</v>
      </c>
      <c r="M250" s="21" t="s">
        <v>704</v>
      </c>
      <c r="N250" s="21"/>
      <c r="O250" s="21"/>
      <c r="P250" s="21"/>
      <c r="Q250" s="21"/>
      <c r="R250" s="21"/>
      <c r="S250" s="21"/>
      <c r="T250" s="21"/>
      <c r="U250" s="17" t="s">
        <v>153</v>
      </c>
      <c r="V250" s="21" t="s">
        <v>153</v>
      </c>
      <c r="W250" s="30">
        <v>0</v>
      </c>
      <c r="X250" s="17" t="s">
        <v>154</v>
      </c>
      <c r="Y250" s="17">
        <v>1.72</v>
      </c>
      <c r="Z250" s="49">
        <f t="shared" si="10"/>
        <v>1.72</v>
      </c>
      <c r="AA250" s="47" t="s">
        <v>660</v>
      </c>
      <c r="AB250" s="48"/>
      <c r="AC250" s="48">
        <f t="shared" si="7"/>
        <v>0</v>
      </c>
    </row>
    <row r="251" s="4" customFormat="true" ht="78.75" spans="1:29">
      <c r="A251" s="17">
        <v>245</v>
      </c>
      <c r="B251" s="21" t="s">
        <v>83</v>
      </c>
      <c r="C251" s="21" t="s">
        <v>469</v>
      </c>
      <c r="D251" s="21" t="s">
        <v>145</v>
      </c>
      <c r="E251" s="21" t="s">
        <v>243</v>
      </c>
      <c r="F251" s="130" t="s">
        <v>244</v>
      </c>
      <c r="G251" s="21" t="s">
        <v>193</v>
      </c>
      <c r="H251" s="21" t="s">
        <v>695</v>
      </c>
      <c r="I251" s="30">
        <v>2.06</v>
      </c>
      <c r="J251" s="21">
        <f t="shared" si="8"/>
        <v>2.06</v>
      </c>
      <c r="K251" s="21" t="s">
        <v>149</v>
      </c>
      <c r="L251" s="21" t="s">
        <v>672</v>
      </c>
      <c r="M251" s="21" t="s">
        <v>705</v>
      </c>
      <c r="N251" s="21"/>
      <c r="O251" s="21"/>
      <c r="P251" s="21"/>
      <c r="Q251" s="21"/>
      <c r="R251" s="21"/>
      <c r="S251" s="21"/>
      <c r="T251" s="21"/>
      <c r="U251" s="17" t="s">
        <v>153</v>
      </c>
      <c r="V251" s="21" t="s">
        <v>153</v>
      </c>
      <c r="W251" s="30">
        <v>0</v>
      </c>
      <c r="X251" s="17" t="s">
        <v>154</v>
      </c>
      <c r="Y251" s="17">
        <v>2.06</v>
      </c>
      <c r="Z251" s="49">
        <f t="shared" si="10"/>
        <v>2.06</v>
      </c>
      <c r="AA251" s="47" t="s">
        <v>660</v>
      </c>
      <c r="AB251" s="48"/>
      <c r="AC251" s="48">
        <f t="shared" si="7"/>
        <v>0</v>
      </c>
    </row>
    <row r="252" s="4" customFormat="true" ht="63" spans="1:29">
      <c r="A252" s="17">
        <v>246</v>
      </c>
      <c r="B252" s="21" t="s">
        <v>83</v>
      </c>
      <c r="C252" s="21" t="s">
        <v>469</v>
      </c>
      <c r="D252" s="21" t="s">
        <v>145</v>
      </c>
      <c r="E252" s="21" t="s">
        <v>243</v>
      </c>
      <c r="F252" s="130" t="s">
        <v>244</v>
      </c>
      <c r="G252" s="21" t="s">
        <v>193</v>
      </c>
      <c r="H252" s="21" t="s">
        <v>695</v>
      </c>
      <c r="I252" s="30">
        <v>3.78</v>
      </c>
      <c r="J252" s="21">
        <f t="shared" si="8"/>
        <v>3.78</v>
      </c>
      <c r="K252" s="21" t="s">
        <v>149</v>
      </c>
      <c r="L252" s="21" t="s">
        <v>672</v>
      </c>
      <c r="M252" s="21" t="s">
        <v>706</v>
      </c>
      <c r="N252" s="21"/>
      <c r="O252" s="21"/>
      <c r="P252" s="21"/>
      <c r="Q252" s="21"/>
      <c r="R252" s="21"/>
      <c r="S252" s="21"/>
      <c r="T252" s="21"/>
      <c r="U252" s="17" t="s">
        <v>153</v>
      </c>
      <c r="V252" s="21" t="s">
        <v>153</v>
      </c>
      <c r="W252" s="30">
        <v>0</v>
      </c>
      <c r="X252" s="17" t="s">
        <v>154</v>
      </c>
      <c r="Y252" s="17">
        <v>3.78</v>
      </c>
      <c r="Z252" s="49">
        <f t="shared" si="10"/>
        <v>3.78</v>
      </c>
      <c r="AA252" s="47" t="s">
        <v>660</v>
      </c>
      <c r="AB252" s="48"/>
      <c r="AC252" s="48">
        <f t="shared" si="7"/>
        <v>0</v>
      </c>
    </row>
    <row r="253" s="4" customFormat="true" ht="67" customHeight="true" spans="1:29">
      <c r="A253" s="17">
        <v>247</v>
      </c>
      <c r="B253" s="21" t="s">
        <v>83</v>
      </c>
      <c r="C253" s="21" t="s">
        <v>469</v>
      </c>
      <c r="D253" s="21" t="s">
        <v>145</v>
      </c>
      <c r="E253" s="21" t="s">
        <v>707</v>
      </c>
      <c r="F253" s="21" t="s">
        <v>708</v>
      </c>
      <c r="G253" s="21" t="s">
        <v>148</v>
      </c>
      <c r="H253" s="21" t="s">
        <v>707</v>
      </c>
      <c r="I253" s="39">
        <v>1.900104</v>
      </c>
      <c r="J253" s="21">
        <f t="shared" si="8"/>
        <v>1.900104</v>
      </c>
      <c r="K253" s="21" t="s">
        <v>149</v>
      </c>
      <c r="L253" s="21" t="s">
        <v>672</v>
      </c>
      <c r="M253" s="21" t="s">
        <v>539</v>
      </c>
      <c r="N253" s="21"/>
      <c r="O253" s="21"/>
      <c r="P253" s="21"/>
      <c r="Q253" s="21"/>
      <c r="R253" s="21"/>
      <c r="S253" s="21"/>
      <c r="T253" s="21"/>
      <c r="U253" s="17" t="s">
        <v>153</v>
      </c>
      <c r="V253" s="21" t="s">
        <v>153</v>
      </c>
      <c r="W253" s="30">
        <v>0</v>
      </c>
      <c r="X253" s="17" t="s">
        <v>154</v>
      </c>
      <c r="Y253" s="17">
        <v>1.900104</v>
      </c>
      <c r="Z253" s="49">
        <v>1.9</v>
      </c>
      <c r="AA253" s="47" t="s">
        <v>660</v>
      </c>
      <c r="AC253" s="48">
        <f t="shared" si="7"/>
        <v>0.000104000000000104</v>
      </c>
    </row>
    <row r="254" s="4" customFormat="true" ht="63" spans="1:29">
      <c r="A254" s="17">
        <v>248</v>
      </c>
      <c r="B254" s="21" t="s">
        <v>83</v>
      </c>
      <c r="C254" s="21" t="s">
        <v>469</v>
      </c>
      <c r="D254" s="21" t="s">
        <v>145</v>
      </c>
      <c r="E254" s="21" t="s">
        <v>707</v>
      </c>
      <c r="F254" s="21" t="s">
        <v>708</v>
      </c>
      <c r="G254" s="21" t="s">
        <v>148</v>
      </c>
      <c r="H254" s="21" t="s">
        <v>707</v>
      </c>
      <c r="I254" s="39">
        <v>1.134752</v>
      </c>
      <c r="J254" s="21">
        <f t="shared" si="8"/>
        <v>1.134752</v>
      </c>
      <c r="K254" s="21" t="s">
        <v>357</v>
      </c>
      <c r="L254" s="21" t="s">
        <v>672</v>
      </c>
      <c r="M254" s="21" t="s">
        <v>709</v>
      </c>
      <c r="N254" s="21"/>
      <c r="O254" s="21"/>
      <c r="P254" s="21"/>
      <c r="Q254" s="21"/>
      <c r="R254" s="21"/>
      <c r="S254" s="21"/>
      <c r="T254" s="21"/>
      <c r="U254" s="17" t="s">
        <v>153</v>
      </c>
      <c r="V254" s="21" t="s">
        <v>153</v>
      </c>
      <c r="W254" s="30">
        <v>0</v>
      </c>
      <c r="X254" s="17" t="s">
        <v>154</v>
      </c>
      <c r="Y254" s="17">
        <v>1.134752</v>
      </c>
      <c r="Z254" s="49">
        <v>1.13</v>
      </c>
      <c r="AA254" s="47" t="s">
        <v>660</v>
      </c>
      <c r="AC254" s="48">
        <f t="shared" si="7"/>
        <v>0.00475200000000009</v>
      </c>
    </row>
    <row r="255" s="4" customFormat="true" ht="62" customHeight="true" spans="1:29">
      <c r="A255" s="17">
        <v>249</v>
      </c>
      <c r="B255" s="21" t="s">
        <v>83</v>
      </c>
      <c r="C255" s="21" t="s">
        <v>469</v>
      </c>
      <c r="D255" s="21" t="s">
        <v>145</v>
      </c>
      <c r="E255" s="21" t="s">
        <v>707</v>
      </c>
      <c r="F255" s="21" t="s">
        <v>708</v>
      </c>
      <c r="G255" s="21" t="s">
        <v>148</v>
      </c>
      <c r="H255" s="21" t="s">
        <v>707</v>
      </c>
      <c r="I255" s="39">
        <v>2.394586</v>
      </c>
      <c r="J255" s="21">
        <f t="shared" si="8"/>
        <v>2.394586</v>
      </c>
      <c r="K255" s="21" t="s">
        <v>357</v>
      </c>
      <c r="L255" s="21" t="s">
        <v>672</v>
      </c>
      <c r="M255" s="21" t="s">
        <v>710</v>
      </c>
      <c r="N255" s="21"/>
      <c r="O255" s="21"/>
      <c r="P255" s="21"/>
      <c r="Q255" s="21"/>
      <c r="R255" s="21"/>
      <c r="S255" s="21"/>
      <c r="T255" s="21"/>
      <c r="U255" s="17" t="s">
        <v>153</v>
      </c>
      <c r="V255" s="21" t="s">
        <v>153</v>
      </c>
      <c r="W255" s="30">
        <v>0</v>
      </c>
      <c r="X255" s="17" t="s">
        <v>154</v>
      </c>
      <c r="Y255" s="17">
        <v>2.394586</v>
      </c>
      <c r="Z255" s="49">
        <v>2.39</v>
      </c>
      <c r="AA255" s="47" t="s">
        <v>660</v>
      </c>
      <c r="AB255" s="48"/>
      <c r="AC255" s="48">
        <f t="shared" si="7"/>
        <v>0.00458599999999976</v>
      </c>
    </row>
    <row r="256" s="4" customFormat="true" ht="71" customHeight="true" spans="1:29">
      <c r="A256" s="17">
        <v>250</v>
      </c>
      <c r="B256" s="21" t="s">
        <v>83</v>
      </c>
      <c r="C256" s="21" t="s">
        <v>469</v>
      </c>
      <c r="D256" s="21" t="s">
        <v>145</v>
      </c>
      <c r="E256" s="21" t="s">
        <v>707</v>
      </c>
      <c r="F256" s="21" t="s">
        <v>708</v>
      </c>
      <c r="G256" s="21" t="s">
        <v>148</v>
      </c>
      <c r="H256" s="21" t="s">
        <v>707</v>
      </c>
      <c r="I256" s="30">
        <v>4.8295</v>
      </c>
      <c r="J256" s="21">
        <f t="shared" si="8"/>
        <v>4.8295</v>
      </c>
      <c r="K256" s="21" t="s">
        <v>357</v>
      </c>
      <c r="L256" s="21" t="s">
        <v>672</v>
      </c>
      <c r="M256" s="21" t="s">
        <v>711</v>
      </c>
      <c r="N256" s="21"/>
      <c r="O256" s="21"/>
      <c r="P256" s="21"/>
      <c r="Q256" s="21"/>
      <c r="R256" s="21"/>
      <c r="S256" s="21"/>
      <c r="T256" s="21"/>
      <c r="U256" s="17" t="s">
        <v>153</v>
      </c>
      <c r="V256" s="21" t="s">
        <v>153</v>
      </c>
      <c r="W256" s="30">
        <v>0</v>
      </c>
      <c r="X256" s="17" t="s">
        <v>154</v>
      </c>
      <c r="Y256" s="17">
        <v>4.8295</v>
      </c>
      <c r="Z256" s="49">
        <v>4.82</v>
      </c>
      <c r="AA256" s="47" t="s">
        <v>660</v>
      </c>
      <c r="AC256" s="48">
        <f t="shared" si="7"/>
        <v>0.00950000000000006</v>
      </c>
    </row>
    <row r="257" s="4" customFormat="true" ht="63" spans="1:29">
      <c r="A257" s="17">
        <v>251</v>
      </c>
      <c r="B257" s="21" t="s">
        <v>83</v>
      </c>
      <c r="C257" s="21" t="s">
        <v>469</v>
      </c>
      <c r="D257" s="21" t="s">
        <v>145</v>
      </c>
      <c r="E257" s="21" t="s">
        <v>712</v>
      </c>
      <c r="F257" s="21" t="s">
        <v>713</v>
      </c>
      <c r="G257" s="21" t="s">
        <v>714</v>
      </c>
      <c r="H257" s="21" t="s">
        <v>715</v>
      </c>
      <c r="I257" s="39">
        <v>7</v>
      </c>
      <c r="J257" s="21">
        <f t="shared" si="8"/>
        <v>7</v>
      </c>
      <c r="K257" s="21" t="s">
        <v>357</v>
      </c>
      <c r="L257" s="21" t="s">
        <v>672</v>
      </c>
      <c r="M257" s="21" t="s">
        <v>716</v>
      </c>
      <c r="N257" s="21"/>
      <c r="O257" s="21"/>
      <c r="P257" s="21"/>
      <c r="Q257" s="21"/>
      <c r="R257" s="21"/>
      <c r="S257" s="21"/>
      <c r="T257" s="21"/>
      <c r="U257" s="17" t="s">
        <v>153</v>
      </c>
      <c r="V257" s="21" t="s">
        <v>153</v>
      </c>
      <c r="W257" s="30">
        <v>0</v>
      </c>
      <c r="X257" s="17" t="s">
        <v>154</v>
      </c>
      <c r="Y257" s="17">
        <v>7</v>
      </c>
      <c r="Z257" s="49">
        <f t="shared" ref="Z257:Z262" si="11">J257</f>
        <v>7</v>
      </c>
      <c r="AA257" s="47" t="s">
        <v>660</v>
      </c>
      <c r="AC257" s="48">
        <f t="shared" si="7"/>
        <v>0</v>
      </c>
    </row>
    <row r="258" s="4" customFormat="true" ht="63" spans="1:29">
      <c r="A258" s="17">
        <v>252</v>
      </c>
      <c r="B258" s="21" t="s">
        <v>83</v>
      </c>
      <c r="C258" s="21" t="s">
        <v>469</v>
      </c>
      <c r="D258" s="21" t="s">
        <v>145</v>
      </c>
      <c r="E258" s="21" t="s">
        <v>712</v>
      </c>
      <c r="F258" s="21" t="s">
        <v>713</v>
      </c>
      <c r="G258" s="21" t="s">
        <v>714</v>
      </c>
      <c r="H258" s="21" t="s">
        <v>715</v>
      </c>
      <c r="I258" s="30">
        <v>2.12</v>
      </c>
      <c r="J258" s="21">
        <f t="shared" si="8"/>
        <v>2.12</v>
      </c>
      <c r="K258" s="21" t="s">
        <v>357</v>
      </c>
      <c r="L258" s="21" t="s">
        <v>672</v>
      </c>
      <c r="M258" s="21" t="s">
        <v>717</v>
      </c>
      <c r="N258" s="21"/>
      <c r="O258" s="21"/>
      <c r="P258" s="21"/>
      <c r="Q258" s="21"/>
      <c r="R258" s="21"/>
      <c r="S258" s="21"/>
      <c r="T258" s="21"/>
      <c r="U258" s="17" t="s">
        <v>153</v>
      </c>
      <c r="V258" s="21" t="s">
        <v>153</v>
      </c>
      <c r="W258" s="30">
        <v>0</v>
      </c>
      <c r="X258" s="17" t="s">
        <v>154</v>
      </c>
      <c r="Y258" s="17">
        <v>2.12</v>
      </c>
      <c r="Z258" s="49">
        <f t="shared" si="11"/>
        <v>2.12</v>
      </c>
      <c r="AA258" s="47" t="s">
        <v>660</v>
      </c>
      <c r="AC258" s="48">
        <f t="shared" si="7"/>
        <v>0</v>
      </c>
    </row>
    <row r="259" s="4" customFormat="true" ht="63" spans="1:29">
      <c r="A259" s="17">
        <v>253</v>
      </c>
      <c r="B259" s="21" t="s">
        <v>83</v>
      </c>
      <c r="C259" s="21" t="s">
        <v>469</v>
      </c>
      <c r="D259" s="21" t="s">
        <v>145</v>
      </c>
      <c r="E259" s="21" t="s">
        <v>712</v>
      </c>
      <c r="F259" s="21" t="s">
        <v>713</v>
      </c>
      <c r="G259" s="21" t="s">
        <v>714</v>
      </c>
      <c r="H259" s="21" t="s">
        <v>715</v>
      </c>
      <c r="I259" s="39">
        <v>11.55</v>
      </c>
      <c r="J259" s="21">
        <f t="shared" si="8"/>
        <v>11.55</v>
      </c>
      <c r="K259" s="21" t="s">
        <v>357</v>
      </c>
      <c r="L259" s="21" t="s">
        <v>672</v>
      </c>
      <c r="M259" s="21" t="s">
        <v>718</v>
      </c>
      <c r="N259" s="21"/>
      <c r="O259" s="21"/>
      <c r="P259" s="21"/>
      <c r="Q259" s="21"/>
      <c r="R259" s="21"/>
      <c r="S259" s="21"/>
      <c r="T259" s="21"/>
      <c r="U259" s="17" t="s">
        <v>153</v>
      </c>
      <c r="V259" s="21" t="s">
        <v>153</v>
      </c>
      <c r="W259" s="30">
        <v>0</v>
      </c>
      <c r="X259" s="17" t="s">
        <v>154</v>
      </c>
      <c r="Y259" s="17">
        <v>11.55</v>
      </c>
      <c r="Z259" s="49">
        <f t="shared" si="11"/>
        <v>11.55</v>
      </c>
      <c r="AA259" s="47" t="s">
        <v>660</v>
      </c>
      <c r="AC259" s="48">
        <f t="shared" si="7"/>
        <v>0</v>
      </c>
    </row>
    <row r="260" s="4" customFormat="true" ht="63" spans="1:29">
      <c r="A260" s="17">
        <v>254</v>
      </c>
      <c r="B260" s="21" t="s">
        <v>83</v>
      </c>
      <c r="C260" s="21" t="s">
        <v>469</v>
      </c>
      <c r="D260" s="21" t="s">
        <v>145</v>
      </c>
      <c r="E260" s="21" t="s">
        <v>712</v>
      </c>
      <c r="F260" s="21" t="s">
        <v>713</v>
      </c>
      <c r="G260" s="21" t="s">
        <v>714</v>
      </c>
      <c r="H260" s="21" t="s">
        <v>715</v>
      </c>
      <c r="I260" s="39">
        <v>4.17</v>
      </c>
      <c r="J260" s="21">
        <f t="shared" si="8"/>
        <v>4.17</v>
      </c>
      <c r="K260" s="21" t="s">
        <v>357</v>
      </c>
      <c r="L260" s="21" t="s">
        <v>672</v>
      </c>
      <c r="M260" s="21" t="s">
        <v>719</v>
      </c>
      <c r="N260" s="21"/>
      <c r="O260" s="21"/>
      <c r="P260" s="21"/>
      <c r="Q260" s="21"/>
      <c r="R260" s="21"/>
      <c r="S260" s="21"/>
      <c r="T260" s="21"/>
      <c r="U260" s="17" t="s">
        <v>153</v>
      </c>
      <c r="V260" s="21" t="s">
        <v>153</v>
      </c>
      <c r="W260" s="30">
        <v>0</v>
      </c>
      <c r="X260" s="17" t="s">
        <v>154</v>
      </c>
      <c r="Y260" s="17">
        <v>4.17</v>
      </c>
      <c r="Z260" s="49">
        <f t="shared" si="11"/>
        <v>4.17</v>
      </c>
      <c r="AA260" s="47" t="s">
        <v>660</v>
      </c>
      <c r="AC260" s="48">
        <f t="shared" si="7"/>
        <v>0</v>
      </c>
    </row>
    <row r="261" s="4" customFormat="true" ht="63" spans="1:29">
      <c r="A261" s="17">
        <v>255</v>
      </c>
      <c r="B261" s="21" t="s">
        <v>83</v>
      </c>
      <c r="C261" s="21" t="s">
        <v>469</v>
      </c>
      <c r="D261" s="21" t="s">
        <v>145</v>
      </c>
      <c r="E261" s="21" t="s">
        <v>712</v>
      </c>
      <c r="F261" s="21" t="s">
        <v>713</v>
      </c>
      <c r="G261" s="21" t="s">
        <v>714</v>
      </c>
      <c r="H261" s="21" t="s">
        <v>715</v>
      </c>
      <c r="I261" s="39">
        <v>1.18</v>
      </c>
      <c r="J261" s="21">
        <f t="shared" si="8"/>
        <v>1.18</v>
      </c>
      <c r="K261" s="21" t="s">
        <v>357</v>
      </c>
      <c r="L261" s="21" t="s">
        <v>672</v>
      </c>
      <c r="M261" s="21" t="s">
        <v>720</v>
      </c>
      <c r="N261" s="21"/>
      <c r="O261" s="21"/>
      <c r="P261" s="21"/>
      <c r="Q261" s="21"/>
      <c r="R261" s="21"/>
      <c r="S261" s="21"/>
      <c r="T261" s="21"/>
      <c r="U261" s="17" t="s">
        <v>153</v>
      </c>
      <c r="V261" s="21" t="s">
        <v>153</v>
      </c>
      <c r="W261" s="30">
        <v>0</v>
      </c>
      <c r="X261" s="17" t="s">
        <v>154</v>
      </c>
      <c r="Y261" s="17">
        <v>1.18</v>
      </c>
      <c r="Z261" s="49">
        <f t="shared" si="11"/>
        <v>1.18</v>
      </c>
      <c r="AA261" s="47" t="s">
        <v>660</v>
      </c>
      <c r="AC261" s="48">
        <f t="shared" si="7"/>
        <v>0</v>
      </c>
    </row>
    <row r="262" s="4" customFormat="true" ht="63" spans="1:29">
      <c r="A262" s="17">
        <v>256</v>
      </c>
      <c r="B262" s="21" t="s">
        <v>83</v>
      </c>
      <c r="C262" s="21" t="s">
        <v>469</v>
      </c>
      <c r="D262" s="21" t="s">
        <v>145</v>
      </c>
      <c r="E262" s="21" t="s">
        <v>712</v>
      </c>
      <c r="F262" s="21" t="s">
        <v>713</v>
      </c>
      <c r="G262" s="21" t="s">
        <v>714</v>
      </c>
      <c r="H262" s="21" t="s">
        <v>715</v>
      </c>
      <c r="I262" s="30">
        <v>2.92</v>
      </c>
      <c r="J262" s="21">
        <f t="shared" si="8"/>
        <v>2.92</v>
      </c>
      <c r="K262" s="21" t="s">
        <v>357</v>
      </c>
      <c r="L262" s="21" t="s">
        <v>672</v>
      </c>
      <c r="M262" s="21" t="s">
        <v>721</v>
      </c>
      <c r="N262" s="21"/>
      <c r="O262" s="21"/>
      <c r="P262" s="21"/>
      <c r="Q262" s="21"/>
      <c r="R262" s="21"/>
      <c r="S262" s="21"/>
      <c r="T262" s="21"/>
      <c r="U262" s="17" t="s">
        <v>153</v>
      </c>
      <c r="V262" s="21" t="s">
        <v>153</v>
      </c>
      <c r="W262" s="30">
        <v>0</v>
      </c>
      <c r="X262" s="17" t="s">
        <v>154</v>
      </c>
      <c r="Y262" s="17">
        <v>2.92</v>
      </c>
      <c r="Z262" s="49">
        <f t="shared" si="11"/>
        <v>2.92</v>
      </c>
      <c r="AA262" s="47" t="s">
        <v>660</v>
      </c>
      <c r="AC262" s="48">
        <f t="shared" si="7"/>
        <v>0</v>
      </c>
    </row>
    <row r="263" s="4" customFormat="true" ht="63" spans="1:29">
      <c r="A263" s="17">
        <v>257</v>
      </c>
      <c r="B263" s="21" t="s">
        <v>83</v>
      </c>
      <c r="C263" s="21" t="s">
        <v>469</v>
      </c>
      <c r="D263" s="21" t="s">
        <v>145</v>
      </c>
      <c r="E263" s="21" t="s">
        <v>715</v>
      </c>
      <c r="F263" s="21" t="s">
        <v>722</v>
      </c>
      <c r="G263" s="21" t="s">
        <v>723</v>
      </c>
      <c r="H263" s="21" t="s">
        <v>715</v>
      </c>
      <c r="I263" s="39">
        <v>19.70998</v>
      </c>
      <c r="J263" s="21">
        <f t="shared" si="8"/>
        <v>19.70998</v>
      </c>
      <c r="K263" s="21" t="s">
        <v>357</v>
      </c>
      <c r="L263" s="21" t="s">
        <v>672</v>
      </c>
      <c r="M263" s="21" t="s">
        <v>724</v>
      </c>
      <c r="N263" s="21"/>
      <c r="O263" s="21"/>
      <c r="P263" s="21"/>
      <c r="Q263" s="21"/>
      <c r="R263" s="21"/>
      <c r="S263" s="21"/>
      <c r="T263" s="21"/>
      <c r="U263" s="17" t="s">
        <v>153</v>
      </c>
      <c r="V263" s="21" t="s">
        <v>153</v>
      </c>
      <c r="W263" s="30">
        <v>0</v>
      </c>
      <c r="X263" s="17" t="s">
        <v>154</v>
      </c>
      <c r="Y263" s="17">
        <v>19.70998</v>
      </c>
      <c r="Z263" s="49">
        <v>19.7</v>
      </c>
      <c r="AA263" s="47" t="s">
        <v>660</v>
      </c>
      <c r="AC263" s="48">
        <f t="shared" ref="AC263:AC326" si="12">I263-W263-Z263</f>
        <v>0.00998000000000232</v>
      </c>
    </row>
    <row r="264" s="4" customFormat="true" ht="63" spans="1:29">
      <c r="A264" s="17">
        <v>258</v>
      </c>
      <c r="B264" s="21" t="s">
        <v>83</v>
      </c>
      <c r="C264" s="21" t="s">
        <v>469</v>
      </c>
      <c r="D264" s="21" t="s">
        <v>145</v>
      </c>
      <c r="E264" s="21" t="s">
        <v>715</v>
      </c>
      <c r="F264" s="21" t="s">
        <v>722</v>
      </c>
      <c r="G264" s="21" t="s">
        <v>723</v>
      </c>
      <c r="H264" s="21" t="s">
        <v>715</v>
      </c>
      <c r="I264" s="39">
        <v>14.289</v>
      </c>
      <c r="J264" s="21">
        <f t="shared" si="8"/>
        <v>14.289</v>
      </c>
      <c r="K264" s="21" t="s">
        <v>357</v>
      </c>
      <c r="L264" s="21" t="s">
        <v>672</v>
      </c>
      <c r="M264" s="21" t="s">
        <v>725</v>
      </c>
      <c r="N264" s="21"/>
      <c r="O264" s="21"/>
      <c r="P264" s="21"/>
      <c r="Q264" s="21"/>
      <c r="R264" s="21"/>
      <c r="S264" s="21"/>
      <c r="T264" s="21"/>
      <c r="U264" s="17" t="s">
        <v>153</v>
      </c>
      <c r="V264" s="21" t="s">
        <v>153</v>
      </c>
      <c r="W264" s="30">
        <v>0</v>
      </c>
      <c r="X264" s="17" t="s">
        <v>154</v>
      </c>
      <c r="Y264" s="17">
        <v>14.289</v>
      </c>
      <c r="Z264" s="49">
        <v>14.28</v>
      </c>
      <c r="AA264" s="47" t="s">
        <v>660</v>
      </c>
      <c r="AC264" s="48">
        <f t="shared" si="12"/>
        <v>0.00900000000000034</v>
      </c>
    </row>
    <row r="265" s="4" customFormat="true" ht="63" spans="1:29">
      <c r="A265" s="17">
        <v>259</v>
      </c>
      <c r="B265" s="21" t="s">
        <v>83</v>
      </c>
      <c r="C265" s="21" t="s">
        <v>469</v>
      </c>
      <c r="D265" s="21" t="s">
        <v>145</v>
      </c>
      <c r="E265" s="21" t="s">
        <v>715</v>
      </c>
      <c r="F265" s="21" t="s">
        <v>722</v>
      </c>
      <c r="G265" s="21" t="s">
        <v>723</v>
      </c>
      <c r="H265" s="21" t="s">
        <v>715</v>
      </c>
      <c r="I265" s="39">
        <v>12.398</v>
      </c>
      <c r="J265" s="21">
        <f t="shared" si="8"/>
        <v>12.398</v>
      </c>
      <c r="K265" s="21" t="s">
        <v>357</v>
      </c>
      <c r="L265" s="21" t="s">
        <v>672</v>
      </c>
      <c r="M265" s="21" t="s">
        <v>726</v>
      </c>
      <c r="N265" s="21"/>
      <c r="O265" s="21"/>
      <c r="P265" s="21"/>
      <c r="Q265" s="21"/>
      <c r="R265" s="21"/>
      <c r="S265" s="21"/>
      <c r="T265" s="21"/>
      <c r="U265" s="17" t="s">
        <v>153</v>
      </c>
      <c r="V265" s="21" t="s">
        <v>153</v>
      </c>
      <c r="W265" s="30">
        <v>0</v>
      </c>
      <c r="X265" s="17" t="s">
        <v>154</v>
      </c>
      <c r="Y265" s="17">
        <v>12.398</v>
      </c>
      <c r="Z265" s="49">
        <v>12.39</v>
      </c>
      <c r="AA265" s="47" t="s">
        <v>660</v>
      </c>
      <c r="AC265" s="48">
        <f t="shared" si="12"/>
        <v>0.00799999999999912</v>
      </c>
    </row>
    <row r="266" s="4" customFormat="true" ht="63" spans="1:29">
      <c r="A266" s="17">
        <v>260</v>
      </c>
      <c r="B266" s="21" t="s">
        <v>83</v>
      </c>
      <c r="C266" s="21" t="s">
        <v>469</v>
      </c>
      <c r="D266" s="21" t="s">
        <v>145</v>
      </c>
      <c r="E266" s="21" t="s">
        <v>715</v>
      </c>
      <c r="F266" s="21" t="s">
        <v>722</v>
      </c>
      <c r="G266" s="21" t="s">
        <v>723</v>
      </c>
      <c r="H266" s="21" t="s">
        <v>715</v>
      </c>
      <c r="I266" s="39">
        <v>37.769</v>
      </c>
      <c r="J266" s="21">
        <f t="shared" si="8"/>
        <v>37.769</v>
      </c>
      <c r="K266" s="21" t="s">
        <v>357</v>
      </c>
      <c r="L266" s="21" t="s">
        <v>672</v>
      </c>
      <c r="M266" s="21" t="s">
        <v>727</v>
      </c>
      <c r="N266" s="21"/>
      <c r="O266" s="21"/>
      <c r="P266" s="21"/>
      <c r="Q266" s="21"/>
      <c r="R266" s="21"/>
      <c r="S266" s="21"/>
      <c r="T266" s="21"/>
      <c r="U266" s="17" t="s">
        <v>153</v>
      </c>
      <c r="V266" s="21" t="s">
        <v>153</v>
      </c>
      <c r="W266" s="30">
        <v>0</v>
      </c>
      <c r="X266" s="17" t="s">
        <v>154</v>
      </c>
      <c r="Y266" s="17">
        <v>37.769</v>
      </c>
      <c r="Z266" s="49">
        <v>37.76</v>
      </c>
      <c r="AA266" s="47" t="s">
        <v>660</v>
      </c>
      <c r="AC266" s="48">
        <f t="shared" si="12"/>
        <v>0.00900000000000034</v>
      </c>
    </row>
    <row r="267" s="4" customFormat="true" ht="63" spans="1:29">
      <c r="A267" s="17">
        <v>261</v>
      </c>
      <c r="B267" s="21" t="s">
        <v>83</v>
      </c>
      <c r="C267" s="21" t="s">
        <v>469</v>
      </c>
      <c r="D267" s="21" t="s">
        <v>145</v>
      </c>
      <c r="E267" s="21" t="s">
        <v>715</v>
      </c>
      <c r="F267" s="21" t="s">
        <v>722</v>
      </c>
      <c r="G267" s="21" t="s">
        <v>723</v>
      </c>
      <c r="H267" s="21" t="s">
        <v>715</v>
      </c>
      <c r="I267" s="39">
        <v>7.75</v>
      </c>
      <c r="J267" s="21">
        <f t="shared" si="8"/>
        <v>7.75</v>
      </c>
      <c r="K267" s="21" t="s">
        <v>357</v>
      </c>
      <c r="L267" s="21" t="s">
        <v>672</v>
      </c>
      <c r="M267" s="21" t="s">
        <v>728</v>
      </c>
      <c r="N267" s="21"/>
      <c r="O267" s="21"/>
      <c r="P267" s="21"/>
      <c r="Q267" s="21"/>
      <c r="R267" s="21"/>
      <c r="S267" s="21"/>
      <c r="T267" s="21"/>
      <c r="U267" s="17" t="s">
        <v>153</v>
      </c>
      <c r="V267" s="21" t="s">
        <v>153</v>
      </c>
      <c r="W267" s="30">
        <v>0</v>
      </c>
      <c r="X267" s="17" t="s">
        <v>154</v>
      </c>
      <c r="Y267" s="17">
        <v>7.75</v>
      </c>
      <c r="Z267" s="49">
        <f>J267</f>
        <v>7.75</v>
      </c>
      <c r="AA267" s="47" t="s">
        <v>660</v>
      </c>
      <c r="AC267" s="48">
        <f t="shared" si="12"/>
        <v>0</v>
      </c>
    </row>
    <row r="268" s="4" customFormat="true" ht="63" spans="1:29">
      <c r="A268" s="17">
        <v>262</v>
      </c>
      <c r="B268" s="21" t="s">
        <v>83</v>
      </c>
      <c r="C268" s="21" t="s">
        <v>469</v>
      </c>
      <c r="D268" s="21" t="s">
        <v>145</v>
      </c>
      <c r="E268" s="21" t="s">
        <v>715</v>
      </c>
      <c r="F268" s="21" t="s">
        <v>722</v>
      </c>
      <c r="G268" s="21" t="s">
        <v>723</v>
      </c>
      <c r="H268" s="21" t="s">
        <v>715</v>
      </c>
      <c r="I268" s="39">
        <v>1.7</v>
      </c>
      <c r="J268" s="21">
        <f t="shared" si="8"/>
        <v>1.7</v>
      </c>
      <c r="K268" s="21" t="s">
        <v>357</v>
      </c>
      <c r="L268" s="21" t="s">
        <v>672</v>
      </c>
      <c r="M268" s="21" t="s">
        <v>729</v>
      </c>
      <c r="N268" s="21"/>
      <c r="O268" s="21"/>
      <c r="P268" s="21"/>
      <c r="Q268" s="21"/>
      <c r="R268" s="21"/>
      <c r="S268" s="21"/>
      <c r="T268" s="21"/>
      <c r="U268" s="17" t="s">
        <v>153</v>
      </c>
      <c r="V268" s="21" t="s">
        <v>153</v>
      </c>
      <c r="W268" s="30">
        <v>0</v>
      </c>
      <c r="X268" s="17" t="s">
        <v>154</v>
      </c>
      <c r="Y268" s="17">
        <v>1.7</v>
      </c>
      <c r="Z268" s="49">
        <f>J268</f>
        <v>1.7</v>
      </c>
      <c r="AA268" s="47" t="s">
        <v>660</v>
      </c>
      <c r="AC268" s="48">
        <f t="shared" si="12"/>
        <v>0</v>
      </c>
    </row>
    <row r="269" s="4" customFormat="true" ht="63" spans="1:29">
      <c r="A269" s="17">
        <v>263</v>
      </c>
      <c r="B269" s="21" t="s">
        <v>83</v>
      </c>
      <c r="C269" s="21" t="s">
        <v>469</v>
      </c>
      <c r="D269" s="21" t="s">
        <v>145</v>
      </c>
      <c r="E269" s="21" t="s">
        <v>715</v>
      </c>
      <c r="F269" s="21" t="s">
        <v>722</v>
      </c>
      <c r="G269" s="21" t="s">
        <v>723</v>
      </c>
      <c r="H269" s="21" t="s">
        <v>715</v>
      </c>
      <c r="I269" s="39">
        <v>1.234</v>
      </c>
      <c r="J269" s="21">
        <f t="shared" si="8"/>
        <v>1.234</v>
      </c>
      <c r="K269" s="21" t="s">
        <v>357</v>
      </c>
      <c r="L269" s="21" t="s">
        <v>672</v>
      </c>
      <c r="M269" s="21" t="s">
        <v>730</v>
      </c>
      <c r="N269" s="21"/>
      <c r="O269" s="21"/>
      <c r="P269" s="21"/>
      <c r="Q269" s="21"/>
      <c r="R269" s="21"/>
      <c r="S269" s="21"/>
      <c r="T269" s="21"/>
      <c r="U269" s="17" t="s">
        <v>153</v>
      </c>
      <c r="V269" s="21" t="s">
        <v>153</v>
      </c>
      <c r="W269" s="30">
        <v>0</v>
      </c>
      <c r="X269" s="17" t="s">
        <v>154</v>
      </c>
      <c r="Y269" s="17">
        <v>1.234</v>
      </c>
      <c r="Z269" s="49">
        <v>1.23</v>
      </c>
      <c r="AA269" s="47" t="s">
        <v>660</v>
      </c>
      <c r="AC269" s="48">
        <f t="shared" si="12"/>
        <v>0.004</v>
      </c>
    </row>
    <row r="270" s="4" customFormat="true" ht="63" spans="1:29">
      <c r="A270" s="17">
        <v>264</v>
      </c>
      <c r="B270" s="21" t="s">
        <v>83</v>
      </c>
      <c r="C270" s="21" t="s">
        <v>469</v>
      </c>
      <c r="D270" s="21" t="s">
        <v>145</v>
      </c>
      <c r="E270" s="21" t="s">
        <v>715</v>
      </c>
      <c r="F270" s="21" t="s">
        <v>722</v>
      </c>
      <c r="G270" s="21" t="s">
        <v>723</v>
      </c>
      <c r="H270" s="21" t="s">
        <v>715</v>
      </c>
      <c r="I270" s="39">
        <v>6.4855</v>
      </c>
      <c r="J270" s="21">
        <f t="shared" si="8"/>
        <v>6.4855</v>
      </c>
      <c r="K270" s="21" t="s">
        <v>357</v>
      </c>
      <c r="L270" s="21" t="s">
        <v>672</v>
      </c>
      <c r="M270" s="21" t="s">
        <v>731</v>
      </c>
      <c r="N270" s="21"/>
      <c r="O270" s="21"/>
      <c r="P270" s="21"/>
      <c r="Q270" s="21"/>
      <c r="R270" s="21"/>
      <c r="S270" s="21"/>
      <c r="T270" s="21"/>
      <c r="U270" s="17" t="s">
        <v>153</v>
      </c>
      <c r="V270" s="21" t="s">
        <v>153</v>
      </c>
      <c r="W270" s="30">
        <v>0</v>
      </c>
      <c r="X270" s="17" t="s">
        <v>154</v>
      </c>
      <c r="Y270" s="17">
        <v>6.4855</v>
      </c>
      <c r="Z270" s="49">
        <v>6.48</v>
      </c>
      <c r="AA270" s="47" t="s">
        <v>660</v>
      </c>
      <c r="AC270" s="48">
        <f t="shared" si="12"/>
        <v>0.00549999999999962</v>
      </c>
    </row>
    <row r="271" s="4" customFormat="true" ht="63" spans="1:29">
      <c r="A271" s="17">
        <v>265</v>
      </c>
      <c r="B271" s="21" t="s">
        <v>83</v>
      </c>
      <c r="C271" s="21" t="s">
        <v>469</v>
      </c>
      <c r="D271" s="21" t="s">
        <v>145</v>
      </c>
      <c r="E271" s="21" t="s">
        <v>715</v>
      </c>
      <c r="F271" s="21" t="s">
        <v>722</v>
      </c>
      <c r="G271" s="21" t="s">
        <v>723</v>
      </c>
      <c r="H271" s="21" t="s">
        <v>715</v>
      </c>
      <c r="I271" s="39">
        <v>2.642</v>
      </c>
      <c r="J271" s="21">
        <f t="shared" si="8"/>
        <v>2.642</v>
      </c>
      <c r="K271" s="21" t="s">
        <v>357</v>
      </c>
      <c r="L271" s="21" t="s">
        <v>672</v>
      </c>
      <c r="M271" s="21" t="s">
        <v>732</v>
      </c>
      <c r="N271" s="21"/>
      <c r="O271" s="21"/>
      <c r="P271" s="21"/>
      <c r="Q271" s="21"/>
      <c r="R271" s="21"/>
      <c r="S271" s="21"/>
      <c r="T271" s="21"/>
      <c r="U271" s="17" t="s">
        <v>153</v>
      </c>
      <c r="V271" s="21" t="s">
        <v>153</v>
      </c>
      <c r="W271" s="30">
        <v>0</v>
      </c>
      <c r="X271" s="17" t="s">
        <v>154</v>
      </c>
      <c r="Y271" s="17">
        <v>2.642</v>
      </c>
      <c r="Z271" s="49">
        <v>2.64</v>
      </c>
      <c r="AA271" s="47" t="s">
        <v>660</v>
      </c>
      <c r="AC271" s="48">
        <f t="shared" si="12"/>
        <v>0.00199999999999978</v>
      </c>
    </row>
    <row r="272" s="4" customFormat="true" ht="63" spans="1:29">
      <c r="A272" s="17">
        <v>266</v>
      </c>
      <c r="B272" s="21" t="s">
        <v>83</v>
      </c>
      <c r="C272" s="21" t="s">
        <v>469</v>
      </c>
      <c r="D272" s="21" t="s">
        <v>145</v>
      </c>
      <c r="E272" s="21" t="s">
        <v>715</v>
      </c>
      <c r="F272" s="21" t="s">
        <v>722</v>
      </c>
      <c r="G272" s="21" t="s">
        <v>723</v>
      </c>
      <c r="H272" s="21" t="s">
        <v>715</v>
      </c>
      <c r="I272" s="39">
        <v>1.262</v>
      </c>
      <c r="J272" s="21">
        <f t="shared" si="8"/>
        <v>1.262</v>
      </c>
      <c r="K272" s="21" t="s">
        <v>357</v>
      </c>
      <c r="L272" s="21" t="s">
        <v>672</v>
      </c>
      <c r="M272" s="21" t="s">
        <v>733</v>
      </c>
      <c r="N272" s="21"/>
      <c r="O272" s="21"/>
      <c r="P272" s="21"/>
      <c r="Q272" s="21"/>
      <c r="R272" s="21"/>
      <c r="S272" s="21"/>
      <c r="T272" s="21"/>
      <c r="U272" s="17" t="s">
        <v>153</v>
      </c>
      <c r="V272" s="21" t="s">
        <v>153</v>
      </c>
      <c r="W272" s="30">
        <v>0</v>
      </c>
      <c r="X272" s="17" t="s">
        <v>154</v>
      </c>
      <c r="Y272" s="17">
        <v>1.262</v>
      </c>
      <c r="Z272" s="49">
        <v>1.26</v>
      </c>
      <c r="AA272" s="47" t="s">
        <v>660</v>
      </c>
      <c r="AC272" s="48">
        <f t="shared" si="12"/>
        <v>0.002</v>
      </c>
    </row>
    <row r="273" s="4" customFormat="true" ht="63" spans="1:29">
      <c r="A273" s="17">
        <v>267</v>
      </c>
      <c r="B273" s="21" t="s">
        <v>83</v>
      </c>
      <c r="C273" s="21" t="s">
        <v>469</v>
      </c>
      <c r="D273" s="21" t="s">
        <v>145</v>
      </c>
      <c r="E273" s="21" t="s">
        <v>715</v>
      </c>
      <c r="F273" s="21" t="s">
        <v>722</v>
      </c>
      <c r="G273" s="21" t="s">
        <v>723</v>
      </c>
      <c r="H273" s="21" t="s">
        <v>715</v>
      </c>
      <c r="I273" s="39">
        <v>1.56</v>
      </c>
      <c r="J273" s="21">
        <f t="shared" si="8"/>
        <v>1.56</v>
      </c>
      <c r="K273" s="21" t="s">
        <v>357</v>
      </c>
      <c r="L273" s="21" t="s">
        <v>672</v>
      </c>
      <c r="M273" s="21" t="s">
        <v>734</v>
      </c>
      <c r="N273" s="21"/>
      <c r="O273" s="21"/>
      <c r="P273" s="21"/>
      <c r="Q273" s="21"/>
      <c r="R273" s="21"/>
      <c r="S273" s="21"/>
      <c r="T273" s="21"/>
      <c r="U273" s="17" t="s">
        <v>153</v>
      </c>
      <c r="V273" s="21" t="s">
        <v>153</v>
      </c>
      <c r="W273" s="30">
        <v>0</v>
      </c>
      <c r="X273" s="17" t="s">
        <v>154</v>
      </c>
      <c r="Y273" s="17">
        <v>1.56</v>
      </c>
      <c r="Z273" s="49">
        <f t="shared" ref="Z273:Z282" si="13">J273</f>
        <v>1.56</v>
      </c>
      <c r="AA273" s="47" t="s">
        <v>660</v>
      </c>
      <c r="AC273" s="48">
        <f t="shared" si="12"/>
        <v>0</v>
      </c>
    </row>
    <row r="274" s="4" customFormat="true" ht="63" spans="1:29">
      <c r="A274" s="17">
        <v>268</v>
      </c>
      <c r="B274" s="21" t="s">
        <v>83</v>
      </c>
      <c r="C274" s="21" t="s">
        <v>469</v>
      </c>
      <c r="D274" s="21" t="s">
        <v>145</v>
      </c>
      <c r="E274" s="21" t="s">
        <v>715</v>
      </c>
      <c r="F274" s="21" t="s">
        <v>722</v>
      </c>
      <c r="G274" s="21" t="s">
        <v>723</v>
      </c>
      <c r="H274" s="21" t="s">
        <v>715</v>
      </c>
      <c r="I274" s="39">
        <v>3.32</v>
      </c>
      <c r="J274" s="21">
        <f t="shared" si="8"/>
        <v>3.32</v>
      </c>
      <c r="K274" s="21" t="s">
        <v>357</v>
      </c>
      <c r="L274" s="21" t="s">
        <v>672</v>
      </c>
      <c r="M274" s="21" t="s">
        <v>735</v>
      </c>
      <c r="N274" s="21"/>
      <c r="O274" s="21"/>
      <c r="P274" s="21"/>
      <c r="Q274" s="21"/>
      <c r="R274" s="21"/>
      <c r="S274" s="21"/>
      <c r="T274" s="21"/>
      <c r="U274" s="17" t="s">
        <v>153</v>
      </c>
      <c r="V274" s="21" t="s">
        <v>153</v>
      </c>
      <c r="W274" s="30">
        <v>0</v>
      </c>
      <c r="X274" s="17" t="s">
        <v>154</v>
      </c>
      <c r="Y274" s="17">
        <v>3.32</v>
      </c>
      <c r="Z274" s="49">
        <f t="shared" si="13"/>
        <v>3.32</v>
      </c>
      <c r="AA274" s="47" t="s">
        <v>660</v>
      </c>
      <c r="AC274" s="48">
        <f t="shared" si="12"/>
        <v>0</v>
      </c>
    </row>
    <row r="275" s="4" customFormat="true" ht="63" spans="1:29">
      <c r="A275" s="17">
        <v>269</v>
      </c>
      <c r="B275" s="21" t="s">
        <v>83</v>
      </c>
      <c r="C275" s="21" t="s">
        <v>469</v>
      </c>
      <c r="D275" s="21" t="s">
        <v>145</v>
      </c>
      <c r="E275" s="21" t="s">
        <v>715</v>
      </c>
      <c r="F275" s="21" t="s">
        <v>722</v>
      </c>
      <c r="G275" s="21" t="s">
        <v>723</v>
      </c>
      <c r="H275" s="21" t="s">
        <v>715</v>
      </c>
      <c r="I275" s="39">
        <v>1.6388</v>
      </c>
      <c r="J275" s="21">
        <f t="shared" si="8"/>
        <v>1.6388</v>
      </c>
      <c r="K275" s="21" t="s">
        <v>357</v>
      </c>
      <c r="L275" s="21" t="s">
        <v>672</v>
      </c>
      <c r="M275" s="21" t="s">
        <v>736</v>
      </c>
      <c r="N275" s="21"/>
      <c r="O275" s="21"/>
      <c r="P275" s="21"/>
      <c r="Q275" s="21"/>
      <c r="R275" s="21"/>
      <c r="S275" s="21"/>
      <c r="T275" s="21"/>
      <c r="U275" s="17" t="s">
        <v>153</v>
      </c>
      <c r="V275" s="21" t="s">
        <v>153</v>
      </c>
      <c r="W275" s="30">
        <v>0</v>
      </c>
      <c r="X275" s="17" t="s">
        <v>154</v>
      </c>
      <c r="Y275" s="17">
        <v>1.6388</v>
      </c>
      <c r="Z275" s="49">
        <v>1.63</v>
      </c>
      <c r="AA275" s="47" t="s">
        <v>660</v>
      </c>
      <c r="AB275" s="48"/>
      <c r="AC275" s="48">
        <f t="shared" si="12"/>
        <v>0.00880000000000014</v>
      </c>
    </row>
    <row r="276" s="4" customFormat="true" ht="63" spans="1:29">
      <c r="A276" s="17">
        <v>270</v>
      </c>
      <c r="B276" s="21" t="s">
        <v>83</v>
      </c>
      <c r="C276" s="21" t="s">
        <v>469</v>
      </c>
      <c r="D276" s="21" t="s">
        <v>145</v>
      </c>
      <c r="E276" s="21" t="s">
        <v>715</v>
      </c>
      <c r="F276" s="21" t="s">
        <v>722</v>
      </c>
      <c r="G276" s="21" t="s">
        <v>193</v>
      </c>
      <c r="H276" s="21" t="s">
        <v>715</v>
      </c>
      <c r="I276" s="30">
        <v>13.64</v>
      </c>
      <c r="J276" s="21">
        <f t="shared" si="8"/>
        <v>13.64</v>
      </c>
      <c r="K276" s="21" t="s">
        <v>357</v>
      </c>
      <c r="L276" s="21" t="s">
        <v>672</v>
      </c>
      <c r="M276" s="21" t="s">
        <v>737</v>
      </c>
      <c r="N276" s="21"/>
      <c r="O276" s="21"/>
      <c r="P276" s="21"/>
      <c r="Q276" s="21"/>
      <c r="R276" s="21"/>
      <c r="S276" s="21"/>
      <c r="T276" s="21"/>
      <c r="U276" s="17" t="s">
        <v>153</v>
      </c>
      <c r="V276" s="21" t="s">
        <v>153</v>
      </c>
      <c r="W276" s="30">
        <v>0</v>
      </c>
      <c r="X276" s="17" t="s">
        <v>154</v>
      </c>
      <c r="Y276" s="17">
        <v>13.64</v>
      </c>
      <c r="Z276" s="49">
        <f t="shared" si="13"/>
        <v>13.64</v>
      </c>
      <c r="AA276" s="47" t="s">
        <v>660</v>
      </c>
      <c r="AC276" s="48">
        <f t="shared" si="12"/>
        <v>0</v>
      </c>
    </row>
    <row r="277" s="4" customFormat="true" ht="63" spans="1:29">
      <c r="A277" s="17">
        <v>271</v>
      </c>
      <c r="B277" s="21" t="s">
        <v>83</v>
      </c>
      <c r="C277" s="21" t="s">
        <v>469</v>
      </c>
      <c r="D277" s="21" t="s">
        <v>145</v>
      </c>
      <c r="E277" s="21" t="s">
        <v>715</v>
      </c>
      <c r="F277" s="21" t="s">
        <v>722</v>
      </c>
      <c r="G277" s="21" t="s">
        <v>193</v>
      </c>
      <c r="H277" s="21" t="s">
        <v>715</v>
      </c>
      <c r="I277" s="30">
        <v>12.33</v>
      </c>
      <c r="J277" s="21">
        <f t="shared" si="8"/>
        <v>12.33</v>
      </c>
      <c r="K277" s="21" t="s">
        <v>357</v>
      </c>
      <c r="L277" s="21" t="s">
        <v>672</v>
      </c>
      <c r="M277" s="21" t="s">
        <v>738</v>
      </c>
      <c r="N277" s="21"/>
      <c r="O277" s="21"/>
      <c r="P277" s="21"/>
      <c r="Q277" s="21"/>
      <c r="R277" s="21"/>
      <c r="S277" s="21"/>
      <c r="T277" s="21"/>
      <c r="U277" s="17" t="s">
        <v>153</v>
      </c>
      <c r="V277" s="21" t="s">
        <v>153</v>
      </c>
      <c r="W277" s="30">
        <v>0</v>
      </c>
      <c r="X277" s="17" t="s">
        <v>154</v>
      </c>
      <c r="Y277" s="17">
        <v>12.33</v>
      </c>
      <c r="Z277" s="49">
        <f t="shared" si="13"/>
        <v>12.33</v>
      </c>
      <c r="AA277" s="47" t="s">
        <v>660</v>
      </c>
      <c r="AC277" s="48">
        <f t="shared" si="12"/>
        <v>0</v>
      </c>
    </row>
    <row r="278" s="4" customFormat="true" ht="63" spans="1:29">
      <c r="A278" s="17">
        <v>272</v>
      </c>
      <c r="B278" s="21" t="s">
        <v>83</v>
      </c>
      <c r="C278" s="21" t="s">
        <v>469</v>
      </c>
      <c r="D278" s="21" t="s">
        <v>145</v>
      </c>
      <c r="E278" s="21" t="s">
        <v>715</v>
      </c>
      <c r="F278" s="21" t="s">
        <v>722</v>
      </c>
      <c r="G278" s="21" t="s">
        <v>193</v>
      </c>
      <c r="H278" s="21" t="s">
        <v>715</v>
      </c>
      <c r="I278" s="30">
        <v>25.1</v>
      </c>
      <c r="J278" s="21">
        <f t="shared" si="8"/>
        <v>25.1</v>
      </c>
      <c r="K278" s="21" t="s">
        <v>357</v>
      </c>
      <c r="L278" s="21" t="s">
        <v>672</v>
      </c>
      <c r="M278" s="21" t="s">
        <v>739</v>
      </c>
      <c r="N278" s="21"/>
      <c r="O278" s="21"/>
      <c r="P278" s="21"/>
      <c r="Q278" s="21"/>
      <c r="R278" s="21"/>
      <c r="S278" s="21"/>
      <c r="T278" s="21"/>
      <c r="U278" s="17" t="s">
        <v>153</v>
      </c>
      <c r="V278" s="21" t="s">
        <v>153</v>
      </c>
      <c r="W278" s="30">
        <v>0</v>
      </c>
      <c r="X278" s="17" t="s">
        <v>154</v>
      </c>
      <c r="Y278" s="17">
        <v>25.1</v>
      </c>
      <c r="Z278" s="49">
        <f t="shared" si="13"/>
        <v>25.1</v>
      </c>
      <c r="AA278" s="47" t="s">
        <v>660</v>
      </c>
      <c r="AB278" s="48"/>
      <c r="AC278" s="48">
        <f t="shared" si="12"/>
        <v>0</v>
      </c>
    </row>
    <row r="279" s="4" customFormat="true" ht="63" spans="1:29">
      <c r="A279" s="17">
        <v>273</v>
      </c>
      <c r="B279" s="21" t="s">
        <v>83</v>
      </c>
      <c r="C279" s="21" t="s">
        <v>469</v>
      </c>
      <c r="D279" s="21" t="s">
        <v>145</v>
      </c>
      <c r="E279" s="21" t="s">
        <v>715</v>
      </c>
      <c r="F279" s="21" t="s">
        <v>722</v>
      </c>
      <c r="G279" s="21" t="s">
        <v>193</v>
      </c>
      <c r="H279" s="21" t="s">
        <v>715</v>
      </c>
      <c r="I279" s="30">
        <v>47.64</v>
      </c>
      <c r="J279" s="21">
        <f t="shared" si="8"/>
        <v>47.64</v>
      </c>
      <c r="K279" s="21" t="s">
        <v>357</v>
      </c>
      <c r="L279" s="21" t="s">
        <v>672</v>
      </c>
      <c r="M279" s="21" t="s">
        <v>740</v>
      </c>
      <c r="N279" s="21"/>
      <c r="O279" s="21"/>
      <c r="P279" s="21"/>
      <c r="Q279" s="21"/>
      <c r="R279" s="21"/>
      <c r="S279" s="21"/>
      <c r="T279" s="21"/>
      <c r="U279" s="17" t="s">
        <v>153</v>
      </c>
      <c r="V279" s="21" t="s">
        <v>153</v>
      </c>
      <c r="W279" s="30">
        <v>0</v>
      </c>
      <c r="X279" s="17" t="s">
        <v>154</v>
      </c>
      <c r="Y279" s="17">
        <v>47.64</v>
      </c>
      <c r="Z279" s="49">
        <f t="shared" si="13"/>
        <v>47.64</v>
      </c>
      <c r="AA279" s="47" t="s">
        <v>660</v>
      </c>
      <c r="AC279" s="48">
        <f t="shared" si="12"/>
        <v>0</v>
      </c>
    </row>
    <row r="280" s="4" customFormat="true" ht="63" spans="1:29">
      <c r="A280" s="17">
        <v>274</v>
      </c>
      <c r="B280" s="21" t="s">
        <v>83</v>
      </c>
      <c r="C280" s="21" t="s">
        <v>469</v>
      </c>
      <c r="D280" s="21" t="s">
        <v>145</v>
      </c>
      <c r="E280" s="21" t="s">
        <v>715</v>
      </c>
      <c r="F280" s="21" t="s">
        <v>722</v>
      </c>
      <c r="G280" s="21" t="s">
        <v>193</v>
      </c>
      <c r="H280" s="21" t="s">
        <v>715</v>
      </c>
      <c r="I280" s="30">
        <v>109.5</v>
      </c>
      <c r="J280" s="21">
        <f t="shared" si="8"/>
        <v>109.5</v>
      </c>
      <c r="K280" s="21" t="s">
        <v>357</v>
      </c>
      <c r="L280" s="21" t="s">
        <v>672</v>
      </c>
      <c r="M280" s="21" t="s">
        <v>741</v>
      </c>
      <c r="N280" s="21"/>
      <c r="O280" s="21"/>
      <c r="P280" s="21"/>
      <c r="Q280" s="21"/>
      <c r="R280" s="21"/>
      <c r="S280" s="21"/>
      <c r="T280" s="21"/>
      <c r="U280" s="17" t="s">
        <v>153</v>
      </c>
      <c r="V280" s="21" t="s">
        <v>153</v>
      </c>
      <c r="W280" s="30">
        <v>0</v>
      </c>
      <c r="X280" s="17" t="s">
        <v>154</v>
      </c>
      <c r="Y280" s="17">
        <v>109.5</v>
      </c>
      <c r="Z280" s="49">
        <f t="shared" si="13"/>
        <v>109.5</v>
      </c>
      <c r="AA280" s="47" t="s">
        <v>660</v>
      </c>
      <c r="AC280" s="48">
        <f t="shared" si="12"/>
        <v>0</v>
      </c>
    </row>
    <row r="281" s="4" customFormat="true" ht="78.75" spans="1:29">
      <c r="A281" s="17">
        <v>275</v>
      </c>
      <c r="B281" s="21" t="s">
        <v>83</v>
      </c>
      <c r="C281" s="21" t="s">
        <v>469</v>
      </c>
      <c r="D281" s="21" t="s">
        <v>145</v>
      </c>
      <c r="E281" s="21" t="s">
        <v>715</v>
      </c>
      <c r="F281" s="21" t="s">
        <v>722</v>
      </c>
      <c r="G281" s="21" t="s">
        <v>193</v>
      </c>
      <c r="H281" s="21" t="s">
        <v>715</v>
      </c>
      <c r="I281" s="30">
        <v>17.79</v>
      </c>
      <c r="J281" s="21">
        <f t="shared" si="8"/>
        <v>17.79</v>
      </c>
      <c r="K281" s="21" t="s">
        <v>357</v>
      </c>
      <c r="L281" s="21" t="s">
        <v>672</v>
      </c>
      <c r="M281" s="21" t="s">
        <v>742</v>
      </c>
      <c r="N281" s="21"/>
      <c r="O281" s="21"/>
      <c r="P281" s="21"/>
      <c r="Q281" s="21"/>
      <c r="R281" s="21"/>
      <c r="S281" s="21"/>
      <c r="T281" s="21"/>
      <c r="U281" s="17" t="s">
        <v>153</v>
      </c>
      <c r="V281" s="21" t="s">
        <v>153</v>
      </c>
      <c r="W281" s="30">
        <v>0</v>
      </c>
      <c r="X281" s="17" t="s">
        <v>154</v>
      </c>
      <c r="Y281" s="17">
        <v>17.79</v>
      </c>
      <c r="Z281" s="49">
        <f t="shared" si="13"/>
        <v>17.79</v>
      </c>
      <c r="AA281" s="47" t="s">
        <v>660</v>
      </c>
      <c r="AC281" s="48">
        <f t="shared" si="12"/>
        <v>0</v>
      </c>
    </row>
    <row r="282" s="4" customFormat="true" ht="63" spans="1:29">
      <c r="A282" s="17">
        <v>276</v>
      </c>
      <c r="B282" s="21" t="s">
        <v>83</v>
      </c>
      <c r="C282" s="21" t="s">
        <v>469</v>
      </c>
      <c r="D282" s="21" t="s">
        <v>145</v>
      </c>
      <c r="E282" s="21" t="s">
        <v>715</v>
      </c>
      <c r="F282" s="21" t="s">
        <v>722</v>
      </c>
      <c r="G282" s="21" t="s">
        <v>193</v>
      </c>
      <c r="H282" s="21" t="s">
        <v>715</v>
      </c>
      <c r="I282" s="30">
        <v>43.4</v>
      </c>
      <c r="J282" s="21">
        <f t="shared" si="8"/>
        <v>43.4</v>
      </c>
      <c r="K282" s="21" t="s">
        <v>357</v>
      </c>
      <c r="L282" s="21" t="s">
        <v>672</v>
      </c>
      <c r="M282" s="21" t="s">
        <v>743</v>
      </c>
      <c r="N282" s="21"/>
      <c r="O282" s="21"/>
      <c r="P282" s="21"/>
      <c r="Q282" s="21"/>
      <c r="R282" s="21"/>
      <c r="S282" s="21"/>
      <c r="T282" s="21"/>
      <c r="U282" s="17" t="s">
        <v>153</v>
      </c>
      <c r="V282" s="21" t="s">
        <v>153</v>
      </c>
      <c r="W282" s="30">
        <v>0</v>
      </c>
      <c r="X282" s="17" t="s">
        <v>154</v>
      </c>
      <c r="Y282" s="17">
        <v>43.4</v>
      </c>
      <c r="Z282" s="49">
        <f t="shared" si="13"/>
        <v>43.4</v>
      </c>
      <c r="AA282" s="47" t="s">
        <v>660</v>
      </c>
      <c r="AC282" s="48">
        <f t="shared" si="12"/>
        <v>0</v>
      </c>
    </row>
    <row r="283" s="4" customFormat="true" ht="63" spans="1:29">
      <c r="A283" s="17">
        <v>277</v>
      </c>
      <c r="B283" s="21" t="s">
        <v>83</v>
      </c>
      <c r="C283" s="21" t="s">
        <v>469</v>
      </c>
      <c r="D283" s="21" t="s">
        <v>145</v>
      </c>
      <c r="E283" s="21" t="s">
        <v>715</v>
      </c>
      <c r="F283" s="21" t="s">
        <v>722</v>
      </c>
      <c r="G283" s="21" t="s">
        <v>193</v>
      </c>
      <c r="H283" s="21" t="s">
        <v>715</v>
      </c>
      <c r="I283" s="30">
        <v>55.4996</v>
      </c>
      <c r="J283" s="21">
        <f t="shared" si="8"/>
        <v>55.4996</v>
      </c>
      <c r="K283" s="21" t="s">
        <v>357</v>
      </c>
      <c r="L283" s="21" t="s">
        <v>672</v>
      </c>
      <c r="M283" s="21" t="s">
        <v>744</v>
      </c>
      <c r="N283" s="21"/>
      <c r="O283" s="21"/>
      <c r="P283" s="21"/>
      <c r="Q283" s="21"/>
      <c r="R283" s="21"/>
      <c r="S283" s="21"/>
      <c r="T283" s="21"/>
      <c r="U283" s="17" t="s">
        <v>153</v>
      </c>
      <c r="V283" s="21" t="s">
        <v>153</v>
      </c>
      <c r="W283" s="30">
        <v>0</v>
      </c>
      <c r="X283" s="17" t="s">
        <v>154</v>
      </c>
      <c r="Y283" s="17">
        <v>55.4996</v>
      </c>
      <c r="Z283" s="49">
        <v>55.49</v>
      </c>
      <c r="AA283" s="47" t="s">
        <v>660</v>
      </c>
      <c r="AB283" s="48"/>
      <c r="AC283" s="48">
        <f t="shared" si="12"/>
        <v>0.00959999999999894</v>
      </c>
    </row>
    <row r="284" s="4" customFormat="true" ht="63" spans="1:29">
      <c r="A284" s="17">
        <v>278</v>
      </c>
      <c r="B284" s="21" t="s">
        <v>83</v>
      </c>
      <c r="C284" s="21" t="s">
        <v>469</v>
      </c>
      <c r="D284" s="21" t="s">
        <v>145</v>
      </c>
      <c r="E284" s="21" t="s">
        <v>715</v>
      </c>
      <c r="F284" s="21" t="s">
        <v>722</v>
      </c>
      <c r="G284" s="21" t="s">
        <v>193</v>
      </c>
      <c r="H284" s="21" t="s">
        <v>715</v>
      </c>
      <c r="I284" s="30">
        <v>7.14</v>
      </c>
      <c r="J284" s="21">
        <f t="shared" si="8"/>
        <v>7.14</v>
      </c>
      <c r="K284" s="21" t="s">
        <v>357</v>
      </c>
      <c r="L284" s="21" t="s">
        <v>672</v>
      </c>
      <c r="M284" s="21" t="s">
        <v>745</v>
      </c>
      <c r="N284" s="21"/>
      <c r="O284" s="21"/>
      <c r="P284" s="21"/>
      <c r="Q284" s="21"/>
      <c r="R284" s="21"/>
      <c r="S284" s="21"/>
      <c r="T284" s="21"/>
      <c r="U284" s="17" t="s">
        <v>153</v>
      </c>
      <c r="V284" s="21" t="s">
        <v>153</v>
      </c>
      <c r="W284" s="30">
        <v>0</v>
      </c>
      <c r="X284" s="17" t="s">
        <v>154</v>
      </c>
      <c r="Y284" s="17">
        <v>7.14</v>
      </c>
      <c r="Z284" s="49">
        <f t="shared" ref="Z284:Z295" si="14">J284</f>
        <v>7.14</v>
      </c>
      <c r="AA284" s="47" t="s">
        <v>660</v>
      </c>
      <c r="AC284" s="48">
        <f t="shared" si="12"/>
        <v>0</v>
      </c>
    </row>
    <row r="285" s="4" customFormat="true" ht="63" spans="1:29">
      <c r="A285" s="17">
        <v>279</v>
      </c>
      <c r="B285" s="21" t="s">
        <v>83</v>
      </c>
      <c r="C285" s="21" t="s">
        <v>469</v>
      </c>
      <c r="D285" s="21" t="s">
        <v>145</v>
      </c>
      <c r="E285" s="21" t="s">
        <v>715</v>
      </c>
      <c r="F285" s="21" t="s">
        <v>722</v>
      </c>
      <c r="G285" s="21" t="s">
        <v>193</v>
      </c>
      <c r="H285" s="21" t="s">
        <v>715</v>
      </c>
      <c r="I285" s="30">
        <v>3.3</v>
      </c>
      <c r="J285" s="21">
        <f t="shared" si="8"/>
        <v>3.3</v>
      </c>
      <c r="K285" s="21" t="s">
        <v>357</v>
      </c>
      <c r="L285" s="21" t="s">
        <v>672</v>
      </c>
      <c r="M285" s="21" t="s">
        <v>746</v>
      </c>
      <c r="N285" s="21"/>
      <c r="O285" s="21"/>
      <c r="P285" s="21"/>
      <c r="Q285" s="21"/>
      <c r="R285" s="21"/>
      <c r="S285" s="21"/>
      <c r="T285" s="21"/>
      <c r="U285" s="17" t="s">
        <v>153</v>
      </c>
      <c r="V285" s="21" t="s">
        <v>153</v>
      </c>
      <c r="W285" s="30">
        <v>0</v>
      </c>
      <c r="X285" s="17" t="s">
        <v>154</v>
      </c>
      <c r="Y285" s="17">
        <v>3.3</v>
      </c>
      <c r="Z285" s="49">
        <f t="shared" si="14"/>
        <v>3.3</v>
      </c>
      <c r="AA285" s="47" t="s">
        <v>660</v>
      </c>
      <c r="AC285" s="48">
        <f t="shared" si="12"/>
        <v>0</v>
      </c>
    </row>
    <row r="286" s="4" customFormat="true" ht="63" spans="1:29">
      <c r="A286" s="17">
        <v>280</v>
      </c>
      <c r="B286" s="21" t="s">
        <v>83</v>
      </c>
      <c r="C286" s="21" t="s">
        <v>469</v>
      </c>
      <c r="D286" s="21" t="s">
        <v>145</v>
      </c>
      <c r="E286" s="21" t="s">
        <v>715</v>
      </c>
      <c r="F286" s="21" t="s">
        <v>722</v>
      </c>
      <c r="G286" s="21" t="s">
        <v>193</v>
      </c>
      <c r="H286" s="21" t="s">
        <v>715</v>
      </c>
      <c r="I286" s="30">
        <v>10.75</v>
      </c>
      <c r="J286" s="21">
        <f t="shared" si="8"/>
        <v>10.75</v>
      </c>
      <c r="K286" s="21" t="s">
        <v>357</v>
      </c>
      <c r="L286" s="21" t="s">
        <v>672</v>
      </c>
      <c r="M286" s="21" t="s">
        <v>747</v>
      </c>
      <c r="N286" s="21"/>
      <c r="O286" s="21"/>
      <c r="P286" s="21"/>
      <c r="Q286" s="21"/>
      <c r="R286" s="21"/>
      <c r="S286" s="21"/>
      <c r="T286" s="21"/>
      <c r="U286" s="17" t="s">
        <v>153</v>
      </c>
      <c r="V286" s="21" t="s">
        <v>153</v>
      </c>
      <c r="W286" s="30">
        <v>0</v>
      </c>
      <c r="X286" s="17" t="s">
        <v>154</v>
      </c>
      <c r="Y286" s="17">
        <v>10.75</v>
      </c>
      <c r="Z286" s="49">
        <f t="shared" si="14"/>
        <v>10.75</v>
      </c>
      <c r="AA286" s="47" t="s">
        <v>660</v>
      </c>
      <c r="AB286" s="48"/>
      <c r="AC286" s="48">
        <f t="shared" si="12"/>
        <v>0</v>
      </c>
    </row>
    <row r="287" s="4" customFormat="true" ht="63" spans="1:29">
      <c r="A287" s="17">
        <v>281</v>
      </c>
      <c r="B287" s="21" t="s">
        <v>83</v>
      </c>
      <c r="C287" s="21" t="s">
        <v>469</v>
      </c>
      <c r="D287" s="21" t="s">
        <v>145</v>
      </c>
      <c r="E287" s="21" t="s">
        <v>715</v>
      </c>
      <c r="F287" s="21" t="s">
        <v>722</v>
      </c>
      <c r="G287" s="21" t="s">
        <v>193</v>
      </c>
      <c r="H287" s="21" t="s">
        <v>715</v>
      </c>
      <c r="I287" s="30">
        <v>34.48</v>
      </c>
      <c r="J287" s="21">
        <f t="shared" si="8"/>
        <v>34.48</v>
      </c>
      <c r="K287" s="21" t="s">
        <v>357</v>
      </c>
      <c r="L287" s="21" t="s">
        <v>672</v>
      </c>
      <c r="M287" s="21" t="s">
        <v>748</v>
      </c>
      <c r="N287" s="21"/>
      <c r="O287" s="21"/>
      <c r="P287" s="21"/>
      <c r="Q287" s="21"/>
      <c r="R287" s="21"/>
      <c r="S287" s="21"/>
      <c r="T287" s="21"/>
      <c r="U287" s="17" t="s">
        <v>153</v>
      </c>
      <c r="V287" s="21" t="s">
        <v>153</v>
      </c>
      <c r="W287" s="30">
        <v>0</v>
      </c>
      <c r="X287" s="17" t="s">
        <v>154</v>
      </c>
      <c r="Y287" s="17">
        <v>34.48</v>
      </c>
      <c r="Z287" s="49">
        <f t="shared" si="14"/>
        <v>34.48</v>
      </c>
      <c r="AA287" s="47" t="s">
        <v>660</v>
      </c>
      <c r="AC287" s="48">
        <f t="shared" si="12"/>
        <v>0</v>
      </c>
    </row>
    <row r="288" s="4" customFormat="true" ht="63" spans="1:29">
      <c r="A288" s="17">
        <v>282</v>
      </c>
      <c r="B288" s="21" t="s">
        <v>83</v>
      </c>
      <c r="C288" s="21" t="s">
        <v>469</v>
      </c>
      <c r="D288" s="21" t="s">
        <v>145</v>
      </c>
      <c r="E288" s="21" t="s">
        <v>715</v>
      </c>
      <c r="F288" s="21" t="s">
        <v>722</v>
      </c>
      <c r="G288" s="21" t="s">
        <v>193</v>
      </c>
      <c r="H288" s="21" t="s">
        <v>715</v>
      </c>
      <c r="I288" s="30">
        <v>5.43</v>
      </c>
      <c r="J288" s="21">
        <f t="shared" ref="J288:J343" si="15">I288</f>
        <v>5.43</v>
      </c>
      <c r="K288" s="21" t="s">
        <v>357</v>
      </c>
      <c r="L288" s="21" t="s">
        <v>672</v>
      </c>
      <c r="M288" s="21" t="s">
        <v>749</v>
      </c>
      <c r="N288" s="21"/>
      <c r="O288" s="21"/>
      <c r="P288" s="21"/>
      <c r="Q288" s="21"/>
      <c r="R288" s="21"/>
      <c r="S288" s="21"/>
      <c r="T288" s="21"/>
      <c r="U288" s="17" t="s">
        <v>153</v>
      </c>
      <c r="V288" s="21" t="s">
        <v>153</v>
      </c>
      <c r="W288" s="30">
        <v>0</v>
      </c>
      <c r="X288" s="17" t="s">
        <v>154</v>
      </c>
      <c r="Y288" s="17">
        <v>5.43</v>
      </c>
      <c r="Z288" s="49">
        <f t="shared" si="14"/>
        <v>5.43</v>
      </c>
      <c r="AA288" s="47" t="s">
        <v>660</v>
      </c>
      <c r="AB288" s="48"/>
      <c r="AC288" s="48">
        <f t="shared" si="12"/>
        <v>0</v>
      </c>
    </row>
    <row r="289" s="4" customFormat="true" ht="63" spans="1:29">
      <c r="A289" s="17">
        <v>283</v>
      </c>
      <c r="B289" s="21" t="s">
        <v>83</v>
      </c>
      <c r="C289" s="21" t="s">
        <v>469</v>
      </c>
      <c r="D289" s="21" t="s">
        <v>145</v>
      </c>
      <c r="E289" s="21" t="s">
        <v>715</v>
      </c>
      <c r="F289" s="21" t="s">
        <v>722</v>
      </c>
      <c r="G289" s="21" t="s">
        <v>193</v>
      </c>
      <c r="H289" s="21" t="s">
        <v>715</v>
      </c>
      <c r="I289" s="30">
        <v>14.53</v>
      </c>
      <c r="J289" s="21">
        <f t="shared" si="15"/>
        <v>14.53</v>
      </c>
      <c r="K289" s="21" t="s">
        <v>357</v>
      </c>
      <c r="L289" s="21" t="s">
        <v>672</v>
      </c>
      <c r="M289" s="21" t="s">
        <v>750</v>
      </c>
      <c r="N289" s="21"/>
      <c r="O289" s="21"/>
      <c r="P289" s="21"/>
      <c r="Q289" s="21"/>
      <c r="R289" s="21"/>
      <c r="S289" s="21"/>
      <c r="T289" s="21"/>
      <c r="U289" s="17" t="s">
        <v>153</v>
      </c>
      <c r="V289" s="21" t="s">
        <v>153</v>
      </c>
      <c r="W289" s="30">
        <v>0</v>
      </c>
      <c r="X289" s="17" t="s">
        <v>154</v>
      </c>
      <c r="Y289" s="17">
        <v>14.53</v>
      </c>
      <c r="Z289" s="49">
        <f t="shared" si="14"/>
        <v>14.53</v>
      </c>
      <c r="AA289" s="47" t="s">
        <v>660</v>
      </c>
      <c r="AC289" s="48">
        <f t="shared" si="12"/>
        <v>0</v>
      </c>
    </row>
    <row r="290" s="4" customFormat="true" ht="63" spans="1:29">
      <c r="A290" s="17">
        <v>284</v>
      </c>
      <c r="B290" s="21" t="s">
        <v>83</v>
      </c>
      <c r="C290" s="21" t="s">
        <v>469</v>
      </c>
      <c r="D290" s="21" t="s">
        <v>145</v>
      </c>
      <c r="E290" s="21" t="s">
        <v>715</v>
      </c>
      <c r="F290" s="21" t="s">
        <v>722</v>
      </c>
      <c r="G290" s="21" t="s">
        <v>193</v>
      </c>
      <c r="H290" s="21" t="s">
        <v>715</v>
      </c>
      <c r="I290" s="30">
        <v>49</v>
      </c>
      <c r="J290" s="21">
        <f t="shared" si="15"/>
        <v>49</v>
      </c>
      <c r="K290" s="21" t="s">
        <v>357</v>
      </c>
      <c r="L290" s="21" t="s">
        <v>672</v>
      </c>
      <c r="M290" s="21" t="s">
        <v>751</v>
      </c>
      <c r="N290" s="21"/>
      <c r="O290" s="21"/>
      <c r="P290" s="21"/>
      <c r="Q290" s="21"/>
      <c r="R290" s="21"/>
      <c r="S290" s="21"/>
      <c r="T290" s="21"/>
      <c r="U290" s="17" t="s">
        <v>153</v>
      </c>
      <c r="V290" s="21" t="s">
        <v>153</v>
      </c>
      <c r="W290" s="30">
        <v>0</v>
      </c>
      <c r="X290" s="17" t="s">
        <v>154</v>
      </c>
      <c r="Y290" s="17">
        <v>49</v>
      </c>
      <c r="Z290" s="49">
        <f t="shared" si="14"/>
        <v>49</v>
      </c>
      <c r="AA290" s="47" t="s">
        <v>660</v>
      </c>
      <c r="AC290" s="48">
        <f t="shared" si="12"/>
        <v>0</v>
      </c>
    </row>
    <row r="291" s="4" customFormat="true" ht="63" spans="1:29">
      <c r="A291" s="17">
        <v>285</v>
      </c>
      <c r="B291" s="21" t="s">
        <v>83</v>
      </c>
      <c r="C291" s="21" t="s">
        <v>469</v>
      </c>
      <c r="D291" s="21" t="s">
        <v>145</v>
      </c>
      <c r="E291" s="21" t="s">
        <v>715</v>
      </c>
      <c r="F291" s="21" t="s">
        <v>722</v>
      </c>
      <c r="G291" s="21" t="s">
        <v>193</v>
      </c>
      <c r="H291" s="21" t="s">
        <v>715</v>
      </c>
      <c r="I291" s="30">
        <v>26.2</v>
      </c>
      <c r="J291" s="21">
        <f t="shared" si="15"/>
        <v>26.2</v>
      </c>
      <c r="K291" s="21" t="s">
        <v>357</v>
      </c>
      <c r="L291" s="21" t="s">
        <v>672</v>
      </c>
      <c r="M291" s="21" t="s">
        <v>752</v>
      </c>
      <c r="N291" s="21"/>
      <c r="O291" s="21"/>
      <c r="P291" s="21"/>
      <c r="Q291" s="21"/>
      <c r="R291" s="21"/>
      <c r="S291" s="21"/>
      <c r="T291" s="21"/>
      <c r="U291" s="17" t="s">
        <v>153</v>
      </c>
      <c r="V291" s="21" t="s">
        <v>153</v>
      </c>
      <c r="W291" s="30">
        <v>0</v>
      </c>
      <c r="X291" s="17" t="s">
        <v>154</v>
      </c>
      <c r="Y291" s="17">
        <v>26.2</v>
      </c>
      <c r="Z291" s="49">
        <f t="shared" si="14"/>
        <v>26.2</v>
      </c>
      <c r="AA291" s="47" t="s">
        <v>660</v>
      </c>
      <c r="AB291" s="48"/>
      <c r="AC291" s="48">
        <f t="shared" si="12"/>
        <v>0</v>
      </c>
    </row>
    <row r="292" s="4" customFormat="true" ht="63" spans="1:29">
      <c r="A292" s="17">
        <v>286</v>
      </c>
      <c r="B292" s="21" t="s">
        <v>83</v>
      </c>
      <c r="C292" s="21" t="s">
        <v>469</v>
      </c>
      <c r="D292" s="21" t="s">
        <v>145</v>
      </c>
      <c r="E292" s="21" t="s">
        <v>715</v>
      </c>
      <c r="F292" s="21" t="s">
        <v>722</v>
      </c>
      <c r="G292" s="21" t="s">
        <v>193</v>
      </c>
      <c r="H292" s="21" t="s">
        <v>715</v>
      </c>
      <c r="I292" s="30">
        <v>22</v>
      </c>
      <c r="J292" s="21">
        <f t="shared" si="15"/>
        <v>22</v>
      </c>
      <c r="K292" s="21" t="s">
        <v>357</v>
      </c>
      <c r="L292" s="21" t="s">
        <v>672</v>
      </c>
      <c r="M292" s="21" t="s">
        <v>753</v>
      </c>
      <c r="N292" s="21"/>
      <c r="O292" s="21"/>
      <c r="P292" s="21"/>
      <c r="Q292" s="21"/>
      <c r="R292" s="21"/>
      <c r="S292" s="21"/>
      <c r="T292" s="21"/>
      <c r="U292" s="17" t="s">
        <v>153</v>
      </c>
      <c r="V292" s="21" t="s">
        <v>153</v>
      </c>
      <c r="W292" s="30">
        <v>0</v>
      </c>
      <c r="X292" s="17" t="s">
        <v>154</v>
      </c>
      <c r="Y292" s="17">
        <v>22</v>
      </c>
      <c r="Z292" s="49">
        <f t="shared" si="14"/>
        <v>22</v>
      </c>
      <c r="AA292" s="47" t="s">
        <v>660</v>
      </c>
      <c r="AC292" s="48">
        <f t="shared" si="12"/>
        <v>0</v>
      </c>
    </row>
    <row r="293" s="4" customFormat="true" ht="63" spans="1:29">
      <c r="A293" s="17">
        <v>287</v>
      </c>
      <c r="B293" s="21" t="s">
        <v>83</v>
      </c>
      <c r="C293" s="21" t="s">
        <v>469</v>
      </c>
      <c r="D293" s="21" t="s">
        <v>145</v>
      </c>
      <c r="E293" s="21" t="s">
        <v>715</v>
      </c>
      <c r="F293" s="21" t="s">
        <v>722</v>
      </c>
      <c r="G293" s="21" t="s">
        <v>193</v>
      </c>
      <c r="H293" s="21" t="s">
        <v>715</v>
      </c>
      <c r="I293" s="30">
        <v>5.05</v>
      </c>
      <c r="J293" s="21">
        <f t="shared" si="15"/>
        <v>5.05</v>
      </c>
      <c r="K293" s="21" t="s">
        <v>357</v>
      </c>
      <c r="L293" s="21" t="s">
        <v>672</v>
      </c>
      <c r="M293" s="21" t="s">
        <v>754</v>
      </c>
      <c r="N293" s="21"/>
      <c r="O293" s="21"/>
      <c r="P293" s="21"/>
      <c r="Q293" s="21"/>
      <c r="R293" s="21"/>
      <c r="S293" s="21"/>
      <c r="T293" s="21"/>
      <c r="U293" s="17" t="s">
        <v>153</v>
      </c>
      <c r="V293" s="21" t="s">
        <v>153</v>
      </c>
      <c r="W293" s="30">
        <v>0</v>
      </c>
      <c r="X293" s="17" t="s">
        <v>154</v>
      </c>
      <c r="Y293" s="17">
        <v>5.05</v>
      </c>
      <c r="Z293" s="49">
        <f t="shared" si="14"/>
        <v>5.05</v>
      </c>
      <c r="AA293" s="47" t="s">
        <v>660</v>
      </c>
      <c r="AC293" s="48">
        <f t="shared" si="12"/>
        <v>0</v>
      </c>
    </row>
    <row r="294" s="4" customFormat="true" ht="63" spans="1:29">
      <c r="A294" s="17">
        <v>288</v>
      </c>
      <c r="B294" s="21" t="s">
        <v>83</v>
      </c>
      <c r="C294" s="21" t="s">
        <v>469</v>
      </c>
      <c r="D294" s="21" t="s">
        <v>145</v>
      </c>
      <c r="E294" s="21" t="s">
        <v>715</v>
      </c>
      <c r="F294" s="21" t="s">
        <v>722</v>
      </c>
      <c r="G294" s="21" t="s">
        <v>193</v>
      </c>
      <c r="H294" s="21" t="s">
        <v>715</v>
      </c>
      <c r="I294" s="30">
        <v>4.17</v>
      </c>
      <c r="J294" s="21">
        <f t="shared" si="15"/>
        <v>4.17</v>
      </c>
      <c r="K294" s="21" t="s">
        <v>357</v>
      </c>
      <c r="L294" s="21" t="s">
        <v>672</v>
      </c>
      <c r="M294" s="21" t="s">
        <v>755</v>
      </c>
      <c r="N294" s="21"/>
      <c r="O294" s="21"/>
      <c r="P294" s="21"/>
      <c r="Q294" s="21"/>
      <c r="R294" s="21"/>
      <c r="S294" s="21"/>
      <c r="T294" s="21"/>
      <c r="U294" s="17" t="s">
        <v>153</v>
      </c>
      <c r="V294" s="21" t="s">
        <v>153</v>
      </c>
      <c r="W294" s="30">
        <v>0</v>
      </c>
      <c r="X294" s="17" t="s">
        <v>154</v>
      </c>
      <c r="Y294" s="17">
        <v>4.17</v>
      </c>
      <c r="Z294" s="49">
        <f t="shared" si="14"/>
        <v>4.17</v>
      </c>
      <c r="AA294" s="47" t="s">
        <v>660</v>
      </c>
      <c r="AC294" s="48">
        <f t="shared" si="12"/>
        <v>0</v>
      </c>
    </row>
    <row r="295" s="4" customFormat="true" ht="63" spans="1:29">
      <c r="A295" s="17">
        <v>289</v>
      </c>
      <c r="B295" s="21" t="s">
        <v>83</v>
      </c>
      <c r="C295" s="21" t="s">
        <v>469</v>
      </c>
      <c r="D295" s="21" t="s">
        <v>145</v>
      </c>
      <c r="E295" s="21" t="s">
        <v>715</v>
      </c>
      <c r="F295" s="21" t="s">
        <v>722</v>
      </c>
      <c r="G295" s="21" t="s">
        <v>193</v>
      </c>
      <c r="H295" s="21" t="s">
        <v>715</v>
      </c>
      <c r="I295" s="30">
        <v>9.5</v>
      </c>
      <c r="J295" s="21">
        <f t="shared" si="15"/>
        <v>9.5</v>
      </c>
      <c r="K295" s="21" t="s">
        <v>357</v>
      </c>
      <c r="L295" s="21" t="s">
        <v>672</v>
      </c>
      <c r="M295" s="21" t="s">
        <v>756</v>
      </c>
      <c r="N295" s="21"/>
      <c r="O295" s="21"/>
      <c r="P295" s="21"/>
      <c r="Q295" s="21"/>
      <c r="R295" s="21"/>
      <c r="S295" s="21"/>
      <c r="T295" s="21"/>
      <c r="U295" s="17" t="s">
        <v>153</v>
      </c>
      <c r="V295" s="21" t="s">
        <v>153</v>
      </c>
      <c r="W295" s="30">
        <v>0</v>
      </c>
      <c r="X295" s="17" t="s">
        <v>154</v>
      </c>
      <c r="Y295" s="17">
        <v>9.5</v>
      </c>
      <c r="Z295" s="49">
        <f t="shared" si="14"/>
        <v>9.5</v>
      </c>
      <c r="AA295" s="47" t="s">
        <v>660</v>
      </c>
      <c r="AC295" s="48">
        <f t="shared" si="12"/>
        <v>0</v>
      </c>
    </row>
    <row r="296" s="4" customFormat="true" ht="63" spans="1:29">
      <c r="A296" s="17">
        <v>290</v>
      </c>
      <c r="B296" s="21" t="s">
        <v>83</v>
      </c>
      <c r="C296" s="21" t="s">
        <v>469</v>
      </c>
      <c r="D296" s="21" t="s">
        <v>145</v>
      </c>
      <c r="E296" s="21" t="s">
        <v>715</v>
      </c>
      <c r="F296" s="21" t="s">
        <v>722</v>
      </c>
      <c r="G296" s="21" t="s">
        <v>193</v>
      </c>
      <c r="H296" s="21" t="s">
        <v>715</v>
      </c>
      <c r="I296" s="30">
        <v>3.3312</v>
      </c>
      <c r="J296" s="21">
        <f t="shared" si="15"/>
        <v>3.3312</v>
      </c>
      <c r="K296" s="21" t="s">
        <v>357</v>
      </c>
      <c r="L296" s="21" t="s">
        <v>672</v>
      </c>
      <c r="M296" s="21" t="s">
        <v>757</v>
      </c>
      <c r="N296" s="21"/>
      <c r="O296" s="21"/>
      <c r="P296" s="21"/>
      <c r="Q296" s="21"/>
      <c r="R296" s="21"/>
      <c r="S296" s="21"/>
      <c r="T296" s="21"/>
      <c r="U296" s="17" t="s">
        <v>153</v>
      </c>
      <c r="V296" s="21" t="s">
        <v>153</v>
      </c>
      <c r="W296" s="30">
        <v>0</v>
      </c>
      <c r="X296" s="17" t="s">
        <v>154</v>
      </c>
      <c r="Y296" s="17">
        <v>3.3312</v>
      </c>
      <c r="Z296" s="49">
        <v>3.33</v>
      </c>
      <c r="AA296" s="47" t="s">
        <v>660</v>
      </c>
      <c r="AC296" s="48">
        <f t="shared" si="12"/>
        <v>0.00119999999999987</v>
      </c>
    </row>
    <row r="297" s="4" customFormat="true" ht="63" spans="1:29">
      <c r="A297" s="17">
        <v>291</v>
      </c>
      <c r="B297" s="21" t="s">
        <v>83</v>
      </c>
      <c r="C297" s="21" t="s">
        <v>469</v>
      </c>
      <c r="D297" s="21" t="s">
        <v>145</v>
      </c>
      <c r="E297" s="21" t="s">
        <v>715</v>
      </c>
      <c r="F297" s="21" t="s">
        <v>722</v>
      </c>
      <c r="G297" s="21" t="s">
        <v>193</v>
      </c>
      <c r="H297" s="21" t="s">
        <v>715</v>
      </c>
      <c r="I297" s="30">
        <v>33.6</v>
      </c>
      <c r="J297" s="21">
        <f t="shared" si="15"/>
        <v>33.6</v>
      </c>
      <c r="K297" s="21" t="s">
        <v>357</v>
      </c>
      <c r="L297" s="21" t="s">
        <v>672</v>
      </c>
      <c r="M297" s="21" t="s">
        <v>758</v>
      </c>
      <c r="N297" s="21"/>
      <c r="O297" s="21"/>
      <c r="P297" s="21"/>
      <c r="Q297" s="21"/>
      <c r="R297" s="21"/>
      <c r="S297" s="21"/>
      <c r="T297" s="21"/>
      <c r="U297" s="17" t="s">
        <v>153</v>
      </c>
      <c r="V297" s="21" t="s">
        <v>153</v>
      </c>
      <c r="W297" s="30">
        <v>0</v>
      </c>
      <c r="X297" s="17" t="s">
        <v>154</v>
      </c>
      <c r="Y297" s="17">
        <v>33.6</v>
      </c>
      <c r="Z297" s="49">
        <f t="shared" ref="Z297:Z300" si="16">J297</f>
        <v>33.6</v>
      </c>
      <c r="AA297" s="47" t="s">
        <v>660</v>
      </c>
      <c r="AB297" s="48"/>
      <c r="AC297" s="48">
        <f t="shared" si="12"/>
        <v>0</v>
      </c>
    </row>
    <row r="298" s="4" customFormat="true" ht="63" spans="1:29">
      <c r="A298" s="17">
        <v>292</v>
      </c>
      <c r="B298" s="21" t="s">
        <v>83</v>
      </c>
      <c r="C298" s="21" t="s">
        <v>469</v>
      </c>
      <c r="D298" s="21" t="s">
        <v>145</v>
      </c>
      <c r="E298" s="21" t="s">
        <v>715</v>
      </c>
      <c r="F298" s="21" t="s">
        <v>722</v>
      </c>
      <c r="G298" s="21" t="s">
        <v>193</v>
      </c>
      <c r="H298" s="21" t="s">
        <v>715</v>
      </c>
      <c r="I298" s="30">
        <v>20.51</v>
      </c>
      <c r="J298" s="21">
        <f t="shared" si="15"/>
        <v>20.51</v>
      </c>
      <c r="K298" s="21" t="s">
        <v>357</v>
      </c>
      <c r="L298" s="21" t="s">
        <v>672</v>
      </c>
      <c r="M298" s="21" t="s">
        <v>759</v>
      </c>
      <c r="N298" s="21"/>
      <c r="O298" s="21"/>
      <c r="P298" s="21"/>
      <c r="Q298" s="21"/>
      <c r="R298" s="21"/>
      <c r="S298" s="21"/>
      <c r="T298" s="21"/>
      <c r="U298" s="17" t="s">
        <v>153</v>
      </c>
      <c r="V298" s="21" t="s">
        <v>153</v>
      </c>
      <c r="W298" s="30">
        <v>0</v>
      </c>
      <c r="X298" s="17" t="s">
        <v>154</v>
      </c>
      <c r="Y298" s="17">
        <v>20.51</v>
      </c>
      <c r="Z298" s="49">
        <f t="shared" si="16"/>
        <v>20.51</v>
      </c>
      <c r="AA298" s="47" t="s">
        <v>660</v>
      </c>
      <c r="AC298" s="48">
        <f t="shared" si="12"/>
        <v>0</v>
      </c>
    </row>
    <row r="299" s="4" customFormat="true" ht="63" spans="1:29">
      <c r="A299" s="17">
        <v>293</v>
      </c>
      <c r="B299" s="21" t="s">
        <v>83</v>
      </c>
      <c r="C299" s="21" t="s">
        <v>469</v>
      </c>
      <c r="D299" s="21" t="s">
        <v>145</v>
      </c>
      <c r="E299" s="21" t="s">
        <v>715</v>
      </c>
      <c r="F299" s="21" t="s">
        <v>722</v>
      </c>
      <c r="G299" s="21" t="s">
        <v>193</v>
      </c>
      <c r="H299" s="21" t="s">
        <v>715</v>
      </c>
      <c r="I299" s="30">
        <v>9.46</v>
      </c>
      <c r="J299" s="21">
        <f t="shared" si="15"/>
        <v>9.46</v>
      </c>
      <c r="K299" s="21" t="s">
        <v>357</v>
      </c>
      <c r="L299" s="21" t="s">
        <v>672</v>
      </c>
      <c r="M299" s="25" t="s">
        <v>760</v>
      </c>
      <c r="N299" s="21"/>
      <c r="O299" s="21"/>
      <c r="P299" s="21"/>
      <c r="Q299" s="21"/>
      <c r="R299" s="21"/>
      <c r="S299" s="21"/>
      <c r="T299" s="21"/>
      <c r="U299" s="17" t="s">
        <v>153</v>
      </c>
      <c r="V299" s="21" t="s">
        <v>153</v>
      </c>
      <c r="W299" s="30">
        <v>0</v>
      </c>
      <c r="X299" s="17" t="s">
        <v>154</v>
      </c>
      <c r="Y299" s="17">
        <v>9.46</v>
      </c>
      <c r="Z299" s="49">
        <f t="shared" si="16"/>
        <v>9.46</v>
      </c>
      <c r="AA299" s="47" t="s">
        <v>660</v>
      </c>
      <c r="AC299" s="48">
        <f t="shared" si="12"/>
        <v>0</v>
      </c>
    </row>
    <row r="300" s="4" customFormat="true" ht="63" spans="1:29">
      <c r="A300" s="17">
        <v>294</v>
      </c>
      <c r="B300" s="21" t="s">
        <v>83</v>
      </c>
      <c r="C300" s="21" t="s">
        <v>469</v>
      </c>
      <c r="D300" s="21" t="s">
        <v>145</v>
      </c>
      <c r="E300" s="21" t="s">
        <v>715</v>
      </c>
      <c r="F300" s="21" t="s">
        <v>722</v>
      </c>
      <c r="G300" s="21" t="s">
        <v>193</v>
      </c>
      <c r="H300" s="21" t="s">
        <v>715</v>
      </c>
      <c r="I300" s="30">
        <v>91.56</v>
      </c>
      <c r="J300" s="21">
        <f t="shared" si="15"/>
        <v>91.56</v>
      </c>
      <c r="K300" s="21" t="s">
        <v>357</v>
      </c>
      <c r="L300" s="21" t="s">
        <v>672</v>
      </c>
      <c r="M300" s="25" t="s">
        <v>761</v>
      </c>
      <c r="N300" s="21"/>
      <c r="O300" s="21"/>
      <c r="P300" s="21"/>
      <c r="Q300" s="21"/>
      <c r="R300" s="21"/>
      <c r="S300" s="21"/>
      <c r="T300" s="21"/>
      <c r="U300" s="17" t="s">
        <v>153</v>
      </c>
      <c r="V300" s="21" t="s">
        <v>153</v>
      </c>
      <c r="W300" s="30">
        <v>0</v>
      </c>
      <c r="X300" s="17" t="s">
        <v>154</v>
      </c>
      <c r="Y300" s="17">
        <v>91.56</v>
      </c>
      <c r="Z300" s="49">
        <f t="shared" si="16"/>
        <v>91.56</v>
      </c>
      <c r="AA300" s="47" t="s">
        <v>660</v>
      </c>
      <c r="AC300" s="48">
        <f t="shared" si="12"/>
        <v>0</v>
      </c>
    </row>
    <row r="301" s="4" customFormat="true" ht="63" spans="1:29">
      <c r="A301" s="17">
        <v>295</v>
      </c>
      <c r="B301" s="21" t="s">
        <v>83</v>
      </c>
      <c r="C301" s="21" t="s">
        <v>469</v>
      </c>
      <c r="D301" s="21" t="s">
        <v>145</v>
      </c>
      <c r="E301" s="21" t="s">
        <v>715</v>
      </c>
      <c r="F301" s="21" t="s">
        <v>722</v>
      </c>
      <c r="G301" s="21" t="s">
        <v>193</v>
      </c>
      <c r="H301" s="21" t="s">
        <v>715</v>
      </c>
      <c r="I301" s="30">
        <v>5.7941</v>
      </c>
      <c r="J301" s="21">
        <f t="shared" si="15"/>
        <v>5.7941</v>
      </c>
      <c r="K301" s="21" t="s">
        <v>357</v>
      </c>
      <c r="L301" s="21" t="s">
        <v>672</v>
      </c>
      <c r="M301" s="25" t="s">
        <v>690</v>
      </c>
      <c r="N301" s="21"/>
      <c r="O301" s="21"/>
      <c r="P301" s="21"/>
      <c r="Q301" s="21"/>
      <c r="R301" s="21"/>
      <c r="S301" s="21"/>
      <c r="T301" s="21"/>
      <c r="U301" s="17" t="s">
        <v>153</v>
      </c>
      <c r="V301" s="21" t="s">
        <v>153</v>
      </c>
      <c r="W301" s="30">
        <v>0</v>
      </c>
      <c r="X301" s="17" t="s">
        <v>154</v>
      </c>
      <c r="Y301" s="17">
        <v>5.7941</v>
      </c>
      <c r="Z301" s="49">
        <v>5.79</v>
      </c>
      <c r="AA301" s="47" t="s">
        <v>660</v>
      </c>
      <c r="AC301" s="48">
        <f t="shared" si="12"/>
        <v>0.00410000000000021</v>
      </c>
    </row>
    <row r="302" s="4" customFormat="true" ht="63" spans="1:29">
      <c r="A302" s="17">
        <v>296</v>
      </c>
      <c r="B302" s="21" t="s">
        <v>83</v>
      </c>
      <c r="C302" s="21" t="s">
        <v>469</v>
      </c>
      <c r="D302" s="21" t="s">
        <v>145</v>
      </c>
      <c r="E302" s="21" t="s">
        <v>715</v>
      </c>
      <c r="F302" s="21" t="s">
        <v>722</v>
      </c>
      <c r="G302" s="21" t="s">
        <v>193</v>
      </c>
      <c r="H302" s="21" t="s">
        <v>715</v>
      </c>
      <c r="I302" s="30">
        <v>3.07</v>
      </c>
      <c r="J302" s="21">
        <f t="shared" si="15"/>
        <v>3.07</v>
      </c>
      <c r="K302" s="21" t="s">
        <v>357</v>
      </c>
      <c r="L302" s="21" t="s">
        <v>672</v>
      </c>
      <c r="M302" s="25" t="s">
        <v>559</v>
      </c>
      <c r="N302" s="21"/>
      <c r="O302" s="21"/>
      <c r="P302" s="21"/>
      <c r="Q302" s="21"/>
      <c r="R302" s="21"/>
      <c r="S302" s="21"/>
      <c r="T302" s="21"/>
      <c r="U302" s="17" t="s">
        <v>153</v>
      </c>
      <c r="V302" s="21" t="s">
        <v>153</v>
      </c>
      <c r="W302" s="30">
        <v>0</v>
      </c>
      <c r="X302" s="17" t="s">
        <v>154</v>
      </c>
      <c r="Y302" s="17">
        <v>3.07</v>
      </c>
      <c r="Z302" s="49">
        <f>J302</f>
        <v>3.07</v>
      </c>
      <c r="AA302" s="47" t="s">
        <v>660</v>
      </c>
      <c r="AC302" s="48">
        <f t="shared" si="12"/>
        <v>0</v>
      </c>
    </row>
    <row r="303" s="4" customFormat="true" ht="63" spans="1:29">
      <c r="A303" s="17">
        <v>297</v>
      </c>
      <c r="B303" s="21" t="s">
        <v>83</v>
      </c>
      <c r="C303" s="21" t="s">
        <v>469</v>
      </c>
      <c r="D303" s="21" t="s">
        <v>145</v>
      </c>
      <c r="E303" s="21" t="s">
        <v>715</v>
      </c>
      <c r="F303" s="21" t="s">
        <v>722</v>
      </c>
      <c r="G303" s="21" t="s">
        <v>193</v>
      </c>
      <c r="H303" s="21" t="s">
        <v>715</v>
      </c>
      <c r="I303" s="30">
        <v>12.7805</v>
      </c>
      <c r="J303" s="21">
        <f t="shared" si="15"/>
        <v>12.7805</v>
      </c>
      <c r="K303" s="21" t="s">
        <v>357</v>
      </c>
      <c r="L303" s="21" t="s">
        <v>672</v>
      </c>
      <c r="M303" s="25" t="s">
        <v>762</v>
      </c>
      <c r="N303" s="21"/>
      <c r="O303" s="21"/>
      <c r="P303" s="21"/>
      <c r="Q303" s="21"/>
      <c r="R303" s="21"/>
      <c r="S303" s="21"/>
      <c r="T303" s="21"/>
      <c r="U303" s="17" t="s">
        <v>153</v>
      </c>
      <c r="V303" s="21" t="s">
        <v>153</v>
      </c>
      <c r="W303" s="30">
        <v>0</v>
      </c>
      <c r="X303" s="17" t="s">
        <v>154</v>
      </c>
      <c r="Y303" s="17">
        <v>12.7805</v>
      </c>
      <c r="Z303" s="49">
        <v>12.78</v>
      </c>
      <c r="AA303" s="47" t="s">
        <v>660</v>
      </c>
      <c r="AC303" s="48">
        <f t="shared" si="12"/>
        <v>0.000500000000000611</v>
      </c>
    </row>
    <row r="304" s="4" customFormat="true" ht="63" spans="1:29">
      <c r="A304" s="17">
        <v>298</v>
      </c>
      <c r="B304" s="21" t="s">
        <v>83</v>
      </c>
      <c r="C304" s="21" t="s">
        <v>469</v>
      </c>
      <c r="D304" s="21" t="s">
        <v>145</v>
      </c>
      <c r="E304" s="21" t="s">
        <v>715</v>
      </c>
      <c r="F304" s="21" t="s">
        <v>722</v>
      </c>
      <c r="G304" s="21" t="s">
        <v>193</v>
      </c>
      <c r="H304" s="21" t="s">
        <v>715</v>
      </c>
      <c r="I304" s="30">
        <v>12.9906</v>
      </c>
      <c r="J304" s="21">
        <f t="shared" si="15"/>
        <v>12.9906</v>
      </c>
      <c r="K304" s="21" t="s">
        <v>357</v>
      </c>
      <c r="L304" s="21" t="s">
        <v>672</v>
      </c>
      <c r="M304" s="25" t="s">
        <v>763</v>
      </c>
      <c r="N304" s="21"/>
      <c r="O304" s="21"/>
      <c r="P304" s="21"/>
      <c r="Q304" s="21"/>
      <c r="R304" s="21"/>
      <c r="S304" s="21"/>
      <c r="T304" s="21"/>
      <c r="U304" s="17" t="s">
        <v>153</v>
      </c>
      <c r="V304" s="21" t="s">
        <v>153</v>
      </c>
      <c r="W304" s="30">
        <v>0</v>
      </c>
      <c r="X304" s="17" t="s">
        <v>154</v>
      </c>
      <c r="Y304" s="17">
        <v>12.9906</v>
      </c>
      <c r="Z304" s="49">
        <v>12.99</v>
      </c>
      <c r="AA304" s="47" t="s">
        <v>660</v>
      </c>
      <c r="AC304" s="48">
        <f t="shared" si="12"/>
        <v>0.000600000000000378</v>
      </c>
    </row>
    <row r="305" s="4" customFormat="true" ht="63" spans="1:29">
      <c r="A305" s="17">
        <v>299</v>
      </c>
      <c r="B305" s="21" t="s">
        <v>83</v>
      </c>
      <c r="C305" s="21" t="s">
        <v>469</v>
      </c>
      <c r="D305" s="21" t="s">
        <v>145</v>
      </c>
      <c r="E305" s="21" t="s">
        <v>715</v>
      </c>
      <c r="F305" s="21" t="s">
        <v>722</v>
      </c>
      <c r="G305" s="21" t="s">
        <v>193</v>
      </c>
      <c r="H305" s="21" t="s">
        <v>715</v>
      </c>
      <c r="I305" s="30">
        <v>19.1432</v>
      </c>
      <c r="J305" s="21">
        <f t="shared" si="15"/>
        <v>19.1432</v>
      </c>
      <c r="K305" s="21" t="s">
        <v>357</v>
      </c>
      <c r="L305" s="21" t="s">
        <v>672</v>
      </c>
      <c r="M305" s="25" t="s">
        <v>764</v>
      </c>
      <c r="N305" s="21"/>
      <c r="O305" s="21"/>
      <c r="P305" s="21"/>
      <c r="Q305" s="21"/>
      <c r="R305" s="21"/>
      <c r="S305" s="21"/>
      <c r="T305" s="21"/>
      <c r="U305" s="17" t="s">
        <v>153</v>
      </c>
      <c r="V305" s="21" t="s">
        <v>153</v>
      </c>
      <c r="W305" s="30">
        <v>0</v>
      </c>
      <c r="X305" s="17" t="s">
        <v>154</v>
      </c>
      <c r="Y305" s="17">
        <v>19.1432</v>
      </c>
      <c r="Z305" s="49">
        <v>19.14</v>
      </c>
      <c r="AA305" s="47" t="s">
        <v>660</v>
      </c>
      <c r="AB305" s="48"/>
      <c r="AC305" s="48">
        <f t="shared" si="12"/>
        <v>0.00319999999999965</v>
      </c>
    </row>
    <row r="306" s="4" customFormat="true" ht="63" spans="1:29">
      <c r="A306" s="17">
        <v>300</v>
      </c>
      <c r="B306" s="21" t="s">
        <v>83</v>
      </c>
      <c r="C306" s="21" t="s">
        <v>469</v>
      </c>
      <c r="D306" s="21" t="s">
        <v>145</v>
      </c>
      <c r="E306" s="21" t="s">
        <v>715</v>
      </c>
      <c r="F306" s="21" t="s">
        <v>722</v>
      </c>
      <c r="G306" s="21" t="s">
        <v>193</v>
      </c>
      <c r="H306" s="21" t="s">
        <v>715</v>
      </c>
      <c r="I306" s="30">
        <v>20.6013</v>
      </c>
      <c r="J306" s="21">
        <f t="shared" si="15"/>
        <v>20.6013</v>
      </c>
      <c r="K306" s="21" t="s">
        <v>357</v>
      </c>
      <c r="L306" s="21" t="s">
        <v>672</v>
      </c>
      <c r="M306" s="25" t="s">
        <v>765</v>
      </c>
      <c r="N306" s="21"/>
      <c r="O306" s="21"/>
      <c r="P306" s="21"/>
      <c r="Q306" s="21"/>
      <c r="R306" s="21"/>
      <c r="S306" s="21"/>
      <c r="T306" s="21"/>
      <c r="U306" s="17" t="s">
        <v>153</v>
      </c>
      <c r="V306" s="21" t="s">
        <v>153</v>
      </c>
      <c r="W306" s="30">
        <v>0</v>
      </c>
      <c r="X306" s="17" t="s">
        <v>154</v>
      </c>
      <c r="Y306" s="17">
        <v>20.6013</v>
      </c>
      <c r="Z306" s="49">
        <v>20.6</v>
      </c>
      <c r="AA306" s="47" t="s">
        <v>660</v>
      </c>
      <c r="AC306" s="48">
        <f t="shared" si="12"/>
        <v>0.00129999999999697</v>
      </c>
    </row>
    <row r="307" s="4" customFormat="true" ht="63" spans="1:29">
      <c r="A307" s="17">
        <v>301</v>
      </c>
      <c r="B307" s="21" t="s">
        <v>83</v>
      </c>
      <c r="C307" s="21" t="s">
        <v>469</v>
      </c>
      <c r="D307" s="21" t="s">
        <v>145</v>
      </c>
      <c r="E307" s="21" t="s">
        <v>715</v>
      </c>
      <c r="F307" s="21" t="s">
        <v>722</v>
      </c>
      <c r="G307" s="21" t="s">
        <v>193</v>
      </c>
      <c r="H307" s="21" t="s">
        <v>715</v>
      </c>
      <c r="I307" s="30">
        <v>2.9949</v>
      </c>
      <c r="J307" s="21">
        <f t="shared" si="15"/>
        <v>2.9949</v>
      </c>
      <c r="K307" s="21" t="s">
        <v>357</v>
      </c>
      <c r="L307" s="21" t="s">
        <v>672</v>
      </c>
      <c r="M307" s="25" t="s">
        <v>766</v>
      </c>
      <c r="N307" s="21"/>
      <c r="O307" s="21"/>
      <c r="P307" s="21"/>
      <c r="Q307" s="21"/>
      <c r="R307" s="21"/>
      <c r="S307" s="21"/>
      <c r="T307" s="21"/>
      <c r="U307" s="17" t="s">
        <v>153</v>
      </c>
      <c r="V307" s="21" t="s">
        <v>153</v>
      </c>
      <c r="W307" s="30">
        <v>0</v>
      </c>
      <c r="X307" s="17" t="s">
        <v>154</v>
      </c>
      <c r="Y307" s="17">
        <v>2.9949</v>
      </c>
      <c r="Z307" s="49">
        <v>2.99</v>
      </c>
      <c r="AA307" s="47" t="s">
        <v>660</v>
      </c>
      <c r="AC307" s="48">
        <f t="shared" si="12"/>
        <v>0.00489999999999968</v>
      </c>
    </row>
    <row r="308" s="4" customFormat="true" ht="63" spans="1:29">
      <c r="A308" s="17">
        <v>302</v>
      </c>
      <c r="B308" s="21" t="s">
        <v>83</v>
      </c>
      <c r="C308" s="21" t="s">
        <v>469</v>
      </c>
      <c r="D308" s="21" t="s">
        <v>145</v>
      </c>
      <c r="E308" s="21" t="s">
        <v>715</v>
      </c>
      <c r="F308" s="21" t="s">
        <v>722</v>
      </c>
      <c r="G308" s="21" t="s">
        <v>193</v>
      </c>
      <c r="H308" s="21" t="s">
        <v>715</v>
      </c>
      <c r="I308" s="30">
        <v>1.388</v>
      </c>
      <c r="J308" s="21">
        <f t="shared" si="15"/>
        <v>1.388</v>
      </c>
      <c r="K308" s="21" t="s">
        <v>357</v>
      </c>
      <c r="L308" s="21" t="s">
        <v>672</v>
      </c>
      <c r="M308" s="25" t="s">
        <v>767</v>
      </c>
      <c r="N308" s="21"/>
      <c r="O308" s="21"/>
      <c r="P308" s="21"/>
      <c r="Q308" s="21"/>
      <c r="R308" s="21"/>
      <c r="S308" s="21"/>
      <c r="T308" s="21"/>
      <c r="U308" s="17" t="s">
        <v>153</v>
      </c>
      <c r="V308" s="21" t="s">
        <v>153</v>
      </c>
      <c r="W308" s="30">
        <v>0</v>
      </c>
      <c r="X308" s="17" t="s">
        <v>154</v>
      </c>
      <c r="Y308" s="17">
        <v>1.388</v>
      </c>
      <c r="Z308" s="49">
        <v>1.38</v>
      </c>
      <c r="AA308" s="47" t="s">
        <v>660</v>
      </c>
      <c r="AC308" s="48">
        <f t="shared" si="12"/>
        <v>0.00800000000000001</v>
      </c>
    </row>
    <row r="309" s="4" customFormat="true" ht="63" spans="1:29">
      <c r="A309" s="17">
        <v>303</v>
      </c>
      <c r="B309" s="21" t="s">
        <v>83</v>
      </c>
      <c r="C309" s="21" t="s">
        <v>469</v>
      </c>
      <c r="D309" s="21" t="s">
        <v>145</v>
      </c>
      <c r="E309" s="21" t="s">
        <v>715</v>
      </c>
      <c r="F309" s="21" t="s">
        <v>722</v>
      </c>
      <c r="G309" s="21" t="s">
        <v>193</v>
      </c>
      <c r="H309" s="21" t="s">
        <v>715</v>
      </c>
      <c r="I309" s="30">
        <v>4.0429</v>
      </c>
      <c r="J309" s="21">
        <f t="shared" si="15"/>
        <v>4.0429</v>
      </c>
      <c r="K309" s="21" t="s">
        <v>357</v>
      </c>
      <c r="L309" s="21" t="s">
        <v>672</v>
      </c>
      <c r="M309" s="25" t="s">
        <v>768</v>
      </c>
      <c r="N309" s="21"/>
      <c r="O309" s="21"/>
      <c r="P309" s="21"/>
      <c r="Q309" s="21"/>
      <c r="R309" s="21"/>
      <c r="S309" s="21"/>
      <c r="T309" s="21"/>
      <c r="U309" s="17" t="s">
        <v>153</v>
      </c>
      <c r="V309" s="21" t="s">
        <v>153</v>
      </c>
      <c r="W309" s="30">
        <v>0</v>
      </c>
      <c r="X309" s="17" t="s">
        <v>154</v>
      </c>
      <c r="Y309" s="17">
        <v>4.0429</v>
      </c>
      <c r="Z309" s="49">
        <v>4.04</v>
      </c>
      <c r="AA309" s="47" t="s">
        <v>660</v>
      </c>
      <c r="AC309" s="48">
        <f t="shared" si="12"/>
        <v>0.00290000000000035</v>
      </c>
    </row>
    <row r="310" s="4" customFormat="true" ht="63" spans="1:29">
      <c r="A310" s="17">
        <v>304</v>
      </c>
      <c r="B310" s="21" t="s">
        <v>83</v>
      </c>
      <c r="C310" s="21" t="s">
        <v>469</v>
      </c>
      <c r="D310" s="21" t="s">
        <v>145</v>
      </c>
      <c r="E310" s="21" t="s">
        <v>715</v>
      </c>
      <c r="F310" s="21" t="s">
        <v>722</v>
      </c>
      <c r="G310" s="21" t="s">
        <v>193</v>
      </c>
      <c r="H310" s="21" t="s">
        <v>715</v>
      </c>
      <c r="I310" s="30">
        <v>32.5136</v>
      </c>
      <c r="J310" s="21">
        <f t="shared" si="15"/>
        <v>32.5136</v>
      </c>
      <c r="K310" s="21" t="s">
        <v>357</v>
      </c>
      <c r="L310" s="21" t="s">
        <v>672</v>
      </c>
      <c r="M310" s="25" t="s">
        <v>726</v>
      </c>
      <c r="N310" s="21"/>
      <c r="O310" s="21"/>
      <c r="P310" s="21"/>
      <c r="Q310" s="21"/>
      <c r="R310" s="21"/>
      <c r="S310" s="21"/>
      <c r="T310" s="21"/>
      <c r="U310" s="17" t="s">
        <v>153</v>
      </c>
      <c r="V310" s="21" t="s">
        <v>153</v>
      </c>
      <c r="W310" s="30">
        <v>0</v>
      </c>
      <c r="X310" s="17" t="s">
        <v>154</v>
      </c>
      <c r="Y310" s="17">
        <v>32.5136</v>
      </c>
      <c r="Z310" s="49">
        <v>32.51</v>
      </c>
      <c r="AA310" s="47" t="s">
        <v>660</v>
      </c>
      <c r="AC310" s="48">
        <f t="shared" si="12"/>
        <v>0.00359999999999872</v>
      </c>
    </row>
    <row r="311" s="4" customFormat="true" ht="63" spans="1:29">
      <c r="A311" s="17">
        <v>305</v>
      </c>
      <c r="B311" s="21" t="s">
        <v>83</v>
      </c>
      <c r="C311" s="21" t="s">
        <v>469</v>
      </c>
      <c r="D311" s="21" t="s">
        <v>145</v>
      </c>
      <c r="E311" s="21" t="s">
        <v>715</v>
      </c>
      <c r="F311" s="21" t="s">
        <v>722</v>
      </c>
      <c r="G311" s="21" t="s">
        <v>193</v>
      </c>
      <c r="H311" s="21" t="s">
        <v>715</v>
      </c>
      <c r="I311" s="30">
        <v>7.51</v>
      </c>
      <c r="J311" s="21">
        <f t="shared" si="15"/>
        <v>7.51</v>
      </c>
      <c r="K311" s="21" t="s">
        <v>357</v>
      </c>
      <c r="L311" s="21" t="s">
        <v>672</v>
      </c>
      <c r="M311" s="25" t="s">
        <v>769</v>
      </c>
      <c r="N311" s="21"/>
      <c r="O311" s="21"/>
      <c r="P311" s="21"/>
      <c r="Q311" s="21"/>
      <c r="R311" s="21"/>
      <c r="S311" s="21"/>
      <c r="T311" s="21"/>
      <c r="U311" s="17" t="s">
        <v>153</v>
      </c>
      <c r="V311" s="21" t="s">
        <v>153</v>
      </c>
      <c r="W311" s="30">
        <v>0</v>
      </c>
      <c r="X311" s="17" t="s">
        <v>154</v>
      </c>
      <c r="Y311" s="17">
        <v>7.51</v>
      </c>
      <c r="Z311" s="49">
        <v>7.51</v>
      </c>
      <c r="AA311" s="47" t="s">
        <v>660</v>
      </c>
      <c r="AB311" s="48"/>
      <c r="AC311" s="48">
        <f t="shared" si="12"/>
        <v>0</v>
      </c>
    </row>
    <row r="312" s="4" customFormat="true" ht="63" spans="1:29">
      <c r="A312" s="17">
        <v>306</v>
      </c>
      <c r="B312" s="21" t="s">
        <v>83</v>
      </c>
      <c r="C312" s="21" t="s">
        <v>469</v>
      </c>
      <c r="D312" s="21" t="s">
        <v>145</v>
      </c>
      <c r="E312" s="21" t="s">
        <v>715</v>
      </c>
      <c r="F312" s="21" t="s">
        <v>722</v>
      </c>
      <c r="G312" s="21" t="s">
        <v>193</v>
      </c>
      <c r="H312" s="21" t="s">
        <v>715</v>
      </c>
      <c r="I312" s="30">
        <v>8.7323</v>
      </c>
      <c r="J312" s="21">
        <f t="shared" si="15"/>
        <v>8.7323</v>
      </c>
      <c r="K312" s="21" t="s">
        <v>357</v>
      </c>
      <c r="L312" s="21" t="s">
        <v>672</v>
      </c>
      <c r="M312" s="25" t="s">
        <v>770</v>
      </c>
      <c r="N312" s="21"/>
      <c r="O312" s="21"/>
      <c r="P312" s="21"/>
      <c r="Q312" s="21"/>
      <c r="R312" s="21"/>
      <c r="S312" s="21"/>
      <c r="T312" s="21"/>
      <c r="U312" s="17" t="s">
        <v>153</v>
      </c>
      <c r="V312" s="21" t="s">
        <v>153</v>
      </c>
      <c r="W312" s="30">
        <v>0</v>
      </c>
      <c r="X312" s="17" t="s">
        <v>154</v>
      </c>
      <c r="Y312" s="17">
        <v>8.7323</v>
      </c>
      <c r="Z312" s="49">
        <v>8.73</v>
      </c>
      <c r="AA312" s="47" t="s">
        <v>660</v>
      </c>
      <c r="AC312" s="48">
        <f t="shared" si="12"/>
        <v>0.00229999999999997</v>
      </c>
    </row>
    <row r="313" s="4" customFormat="true" ht="63" spans="1:29">
      <c r="A313" s="17">
        <v>307</v>
      </c>
      <c r="B313" s="21" t="s">
        <v>83</v>
      </c>
      <c r="C313" s="21" t="s">
        <v>469</v>
      </c>
      <c r="D313" s="21" t="s">
        <v>145</v>
      </c>
      <c r="E313" s="21" t="s">
        <v>715</v>
      </c>
      <c r="F313" s="21" t="s">
        <v>722</v>
      </c>
      <c r="G313" s="21" t="s">
        <v>193</v>
      </c>
      <c r="H313" s="21" t="s">
        <v>715</v>
      </c>
      <c r="I313" s="30">
        <v>12.5131</v>
      </c>
      <c r="J313" s="21">
        <f t="shared" si="15"/>
        <v>12.5131</v>
      </c>
      <c r="K313" s="21" t="s">
        <v>357</v>
      </c>
      <c r="L313" s="21" t="s">
        <v>672</v>
      </c>
      <c r="M313" s="25" t="s">
        <v>771</v>
      </c>
      <c r="N313" s="21"/>
      <c r="O313" s="21"/>
      <c r="P313" s="21"/>
      <c r="Q313" s="21"/>
      <c r="R313" s="21"/>
      <c r="S313" s="21"/>
      <c r="T313" s="21"/>
      <c r="U313" s="17" t="s">
        <v>153</v>
      </c>
      <c r="V313" s="21" t="s">
        <v>153</v>
      </c>
      <c r="W313" s="30">
        <v>0</v>
      </c>
      <c r="X313" s="17" t="s">
        <v>154</v>
      </c>
      <c r="Y313" s="17">
        <v>12.5131</v>
      </c>
      <c r="Z313" s="49">
        <v>12.51</v>
      </c>
      <c r="AA313" s="47" t="s">
        <v>660</v>
      </c>
      <c r="AC313" s="48">
        <f t="shared" si="12"/>
        <v>0.00309999999999988</v>
      </c>
    </row>
    <row r="314" s="4" customFormat="true" ht="63" spans="1:29">
      <c r="A314" s="17">
        <v>308</v>
      </c>
      <c r="B314" s="21" t="s">
        <v>83</v>
      </c>
      <c r="C314" s="21" t="s">
        <v>469</v>
      </c>
      <c r="D314" s="21" t="s">
        <v>145</v>
      </c>
      <c r="E314" s="21" t="s">
        <v>715</v>
      </c>
      <c r="F314" s="21" t="s">
        <v>722</v>
      </c>
      <c r="G314" s="21" t="s">
        <v>193</v>
      </c>
      <c r="H314" s="21" t="s">
        <v>715</v>
      </c>
      <c r="I314" s="30">
        <v>14.46</v>
      </c>
      <c r="J314" s="21">
        <f t="shared" si="15"/>
        <v>14.46</v>
      </c>
      <c r="K314" s="21" t="s">
        <v>357</v>
      </c>
      <c r="L314" s="21" t="s">
        <v>672</v>
      </c>
      <c r="M314" s="25" t="s">
        <v>772</v>
      </c>
      <c r="N314" s="21"/>
      <c r="O314" s="21"/>
      <c r="P314" s="21"/>
      <c r="Q314" s="21"/>
      <c r="R314" s="21"/>
      <c r="S314" s="21"/>
      <c r="T314" s="21"/>
      <c r="U314" s="17" t="s">
        <v>153</v>
      </c>
      <c r="V314" s="21" t="s">
        <v>153</v>
      </c>
      <c r="W314" s="30">
        <v>0</v>
      </c>
      <c r="X314" s="17" t="s">
        <v>154</v>
      </c>
      <c r="Y314" s="17">
        <v>14.46</v>
      </c>
      <c r="Z314" s="49">
        <f>J314</f>
        <v>14.46</v>
      </c>
      <c r="AA314" s="47" t="s">
        <v>660</v>
      </c>
      <c r="AC314" s="48">
        <f t="shared" si="12"/>
        <v>0</v>
      </c>
    </row>
    <row r="315" s="4" customFormat="true" ht="63" spans="1:29">
      <c r="A315" s="17">
        <v>309</v>
      </c>
      <c r="B315" s="21" t="s">
        <v>83</v>
      </c>
      <c r="C315" s="21" t="s">
        <v>469</v>
      </c>
      <c r="D315" s="21" t="s">
        <v>145</v>
      </c>
      <c r="E315" s="21" t="s">
        <v>715</v>
      </c>
      <c r="F315" s="21" t="s">
        <v>722</v>
      </c>
      <c r="G315" s="21" t="s">
        <v>193</v>
      </c>
      <c r="H315" s="21" t="s">
        <v>715</v>
      </c>
      <c r="I315" s="30">
        <v>2.22</v>
      </c>
      <c r="J315" s="21">
        <f t="shared" si="15"/>
        <v>2.22</v>
      </c>
      <c r="K315" s="21" t="s">
        <v>357</v>
      </c>
      <c r="L315" s="21" t="s">
        <v>672</v>
      </c>
      <c r="M315" s="25" t="s">
        <v>773</v>
      </c>
      <c r="N315" s="21"/>
      <c r="O315" s="21"/>
      <c r="P315" s="21"/>
      <c r="Q315" s="21"/>
      <c r="R315" s="21"/>
      <c r="S315" s="21"/>
      <c r="T315" s="21"/>
      <c r="U315" s="17" t="s">
        <v>153</v>
      </c>
      <c r="V315" s="21" t="s">
        <v>153</v>
      </c>
      <c r="W315" s="30">
        <v>0</v>
      </c>
      <c r="X315" s="17" t="s">
        <v>154</v>
      </c>
      <c r="Y315" s="17">
        <v>2.22</v>
      </c>
      <c r="Z315" s="49">
        <f>J315</f>
        <v>2.22</v>
      </c>
      <c r="AA315" s="47" t="s">
        <v>660</v>
      </c>
      <c r="AC315" s="48">
        <f t="shared" si="12"/>
        <v>0</v>
      </c>
    </row>
    <row r="316" s="4" customFormat="true" ht="63" spans="1:29">
      <c r="A316" s="17">
        <v>310</v>
      </c>
      <c r="B316" s="21" t="s">
        <v>83</v>
      </c>
      <c r="C316" s="21" t="s">
        <v>469</v>
      </c>
      <c r="D316" s="21" t="s">
        <v>145</v>
      </c>
      <c r="E316" s="21" t="s">
        <v>715</v>
      </c>
      <c r="F316" s="21" t="s">
        <v>722</v>
      </c>
      <c r="G316" s="21" t="s">
        <v>193</v>
      </c>
      <c r="H316" s="21" t="s">
        <v>715</v>
      </c>
      <c r="I316" s="30">
        <v>13.462</v>
      </c>
      <c r="J316" s="21">
        <f t="shared" si="15"/>
        <v>13.462</v>
      </c>
      <c r="K316" s="21" t="s">
        <v>357</v>
      </c>
      <c r="L316" s="21" t="s">
        <v>672</v>
      </c>
      <c r="M316" s="25" t="s">
        <v>774</v>
      </c>
      <c r="N316" s="21"/>
      <c r="O316" s="21"/>
      <c r="P316" s="21"/>
      <c r="Q316" s="21"/>
      <c r="R316" s="21"/>
      <c r="S316" s="21"/>
      <c r="T316" s="21"/>
      <c r="U316" s="17" t="s">
        <v>153</v>
      </c>
      <c r="V316" s="21" t="s">
        <v>153</v>
      </c>
      <c r="W316" s="30">
        <v>0</v>
      </c>
      <c r="X316" s="17" t="s">
        <v>154</v>
      </c>
      <c r="Y316" s="17">
        <v>13.462</v>
      </c>
      <c r="Z316" s="49">
        <v>13.46</v>
      </c>
      <c r="AA316" s="47" t="s">
        <v>660</v>
      </c>
      <c r="AC316" s="48">
        <f t="shared" si="12"/>
        <v>0.00199999999999889</v>
      </c>
    </row>
    <row r="317" s="4" customFormat="true" ht="63" spans="1:29">
      <c r="A317" s="17">
        <v>311</v>
      </c>
      <c r="B317" s="21" t="s">
        <v>83</v>
      </c>
      <c r="C317" s="21" t="s">
        <v>469</v>
      </c>
      <c r="D317" s="21" t="s">
        <v>145</v>
      </c>
      <c r="E317" s="21" t="s">
        <v>715</v>
      </c>
      <c r="F317" s="21" t="s">
        <v>722</v>
      </c>
      <c r="G317" s="21" t="s">
        <v>193</v>
      </c>
      <c r="H317" s="21" t="s">
        <v>715</v>
      </c>
      <c r="I317" s="30">
        <v>26.836</v>
      </c>
      <c r="J317" s="21">
        <f t="shared" si="15"/>
        <v>26.836</v>
      </c>
      <c r="K317" s="21" t="s">
        <v>357</v>
      </c>
      <c r="L317" s="21" t="s">
        <v>672</v>
      </c>
      <c r="M317" s="25" t="s">
        <v>775</v>
      </c>
      <c r="N317" s="21"/>
      <c r="O317" s="21"/>
      <c r="P317" s="21"/>
      <c r="Q317" s="21"/>
      <c r="R317" s="21"/>
      <c r="S317" s="21"/>
      <c r="T317" s="21"/>
      <c r="U317" s="17" t="s">
        <v>153</v>
      </c>
      <c r="V317" s="21" t="s">
        <v>153</v>
      </c>
      <c r="W317" s="30">
        <v>0</v>
      </c>
      <c r="X317" s="17" t="s">
        <v>154</v>
      </c>
      <c r="Y317" s="17">
        <v>26.836</v>
      </c>
      <c r="Z317" s="49">
        <v>26.83</v>
      </c>
      <c r="AA317" s="47" t="s">
        <v>660</v>
      </c>
      <c r="AC317" s="48">
        <f t="shared" si="12"/>
        <v>0.00600000000000023</v>
      </c>
    </row>
    <row r="318" s="4" customFormat="true" ht="63" spans="1:29">
      <c r="A318" s="17">
        <v>312</v>
      </c>
      <c r="B318" s="21" t="s">
        <v>83</v>
      </c>
      <c r="C318" s="21" t="s">
        <v>469</v>
      </c>
      <c r="D318" s="21" t="s">
        <v>145</v>
      </c>
      <c r="E318" s="21" t="s">
        <v>715</v>
      </c>
      <c r="F318" s="21" t="s">
        <v>722</v>
      </c>
      <c r="G318" s="21" t="s">
        <v>193</v>
      </c>
      <c r="H318" s="21" t="s">
        <v>715</v>
      </c>
      <c r="I318" s="30">
        <v>16.577</v>
      </c>
      <c r="J318" s="21">
        <f t="shared" si="15"/>
        <v>16.577</v>
      </c>
      <c r="K318" s="21" t="s">
        <v>357</v>
      </c>
      <c r="L318" s="21" t="s">
        <v>672</v>
      </c>
      <c r="M318" s="25" t="s">
        <v>776</v>
      </c>
      <c r="N318" s="21"/>
      <c r="O318" s="21"/>
      <c r="P318" s="21"/>
      <c r="Q318" s="21"/>
      <c r="R318" s="21"/>
      <c r="S318" s="21"/>
      <c r="T318" s="21"/>
      <c r="U318" s="17" t="s">
        <v>153</v>
      </c>
      <c r="V318" s="21" t="s">
        <v>153</v>
      </c>
      <c r="W318" s="30">
        <v>0</v>
      </c>
      <c r="X318" s="17" t="s">
        <v>154</v>
      </c>
      <c r="Y318" s="17">
        <v>16.577</v>
      </c>
      <c r="Z318" s="49">
        <v>16.57</v>
      </c>
      <c r="AA318" s="47" t="s">
        <v>660</v>
      </c>
      <c r="AC318" s="48">
        <f t="shared" si="12"/>
        <v>0.00700000000000145</v>
      </c>
    </row>
    <row r="319" s="4" customFormat="true" ht="63" spans="1:29">
      <c r="A319" s="17">
        <v>313</v>
      </c>
      <c r="B319" s="21" t="s">
        <v>83</v>
      </c>
      <c r="C319" s="21" t="s">
        <v>469</v>
      </c>
      <c r="D319" s="21" t="s">
        <v>145</v>
      </c>
      <c r="E319" s="21" t="s">
        <v>715</v>
      </c>
      <c r="F319" s="21" t="s">
        <v>722</v>
      </c>
      <c r="G319" s="21" t="s">
        <v>193</v>
      </c>
      <c r="H319" s="21" t="s">
        <v>715</v>
      </c>
      <c r="I319" s="30">
        <v>14.4607</v>
      </c>
      <c r="J319" s="21">
        <f t="shared" si="15"/>
        <v>14.4607</v>
      </c>
      <c r="K319" s="21" t="s">
        <v>357</v>
      </c>
      <c r="L319" s="21" t="s">
        <v>672</v>
      </c>
      <c r="M319" s="25" t="s">
        <v>777</v>
      </c>
      <c r="N319" s="21"/>
      <c r="O319" s="21"/>
      <c r="P319" s="21"/>
      <c r="Q319" s="21"/>
      <c r="R319" s="21"/>
      <c r="S319" s="21"/>
      <c r="T319" s="21"/>
      <c r="U319" s="17" t="s">
        <v>153</v>
      </c>
      <c r="V319" s="21" t="s">
        <v>153</v>
      </c>
      <c r="W319" s="30">
        <v>0</v>
      </c>
      <c r="X319" s="17" t="s">
        <v>154</v>
      </c>
      <c r="Y319" s="17">
        <v>14.4607</v>
      </c>
      <c r="Z319" s="49">
        <v>14.46</v>
      </c>
      <c r="AA319" s="47" t="s">
        <v>660</v>
      </c>
      <c r="AC319" s="48">
        <f t="shared" si="12"/>
        <v>0.000699999999998369</v>
      </c>
    </row>
    <row r="320" s="4" customFormat="true" ht="63" spans="1:29">
      <c r="A320" s="17">
        <v>314</v>
      </c>
      <c r="B320" s="21" t="s">
        <v>83</v>
      </c>
      <c r="C320" s="21" t="s">
        <v>469</v>
      </c>
      <c r="D320" s="21" t="s">
        <v>145</v>
      </c>
      <c r="E320" s="21" t="s">
        <v>715</v>
      </c>
      <c r="F320" s="21" t="s">
        <v>722</v>
      </c>
      <c r="G320" s="21" t="s">
        <v>193</v>
      </c>
      <c r="H320" s="21" t="s">
        <v>715</v>
      </c>
      <c r="I320" s="30">
        <v>16.2382</v>
      </c>
      <c r="J320" s="21">
        <f t="shared" si="15"/>
        <v>16.2382</v>
      </c>
      <c r="K320" s="21" t="s">
        <v>357</v>
      </c>
      <c r="L320" s="21" t="s">
        <v>672</v>
      </c>
      <c r="M320" s="25" t="s">
        <v>778</v>
      </c>
      <c r="N320" s="21"/>
      <c r="O320" s="21"/>
      <c r="P320" s="21"/>
      <c r="Q320" s="21"/>
      <c r="R320" s="21"/>
      <c r="S320" s="21"/>
      <c r="T320" s="21"/>
      <c r="U320" s="17" t="s">
        <v>153</v>
      </c>
      <c r="V320" s="21" t="s">
        <v>153</v>
      </c>
      <c r="W320" s="30">
        <v>0</v>
      </c>
      <c r="X320" s="17" t="s">
        <v>154</v>
      </c>
      <c r="Y320" s="17">
        <v>16.2382</v>
      </c>
      <c r="Z320" s="49">
        <v>16.23</v>
      </c>
      <c r="AA320" s="47" t="s">
        <v>660</v>
      </c>
      <c r="AC320" s="48">
        <f t="shared" si="12"/>
        <v>0.00819999999999865</v>
      </c>
    </row>
    <row r="321" s="4" customFormat="true" ht="63" spans="1:29">
      <c r="A321" s="17">
        <v>315</v>
      </c>
      <c r="B321" s="21" t="s">
        <v>83</v>
      </c>
      <c r="C321" s="21" t="s">
        <v>469</v>
      </c>
      <c r="D321" s="21" t="s">
        <v>145</v>
      </c>
      <c r="E321" s="21" t="s">
        <v>715</v>
      </c>
      <c r="F321" s="21" t="s">
        <v>722</v>
      </c>
      <c r="G321" s="21" t="s">
        <v>193</v>
      </c>
      <c r="H321" s="21" t="s">
        <v>715</v>
      </c>
      <c r="I321" s="30">
        <v>20.1</v>
      </c>
      <c r="J321" s="21">
        <f t="shared" si="15"/>
        <v>20.1</v>
      </c>
      <c r="K321" s="21" t="s">
        <v>357</v>
      </c>
      <c r="L321" s="21" t="s">
        <v>672</v>
      </c>
      <c r="M321" s="25" t="s">
        <v>779</v>
      </c>
      <c r="N321" s="21"/>
      <c r="O321" s="21"/>
      <c r="P321" s="21"/>
      <c r="Q321" s="21"/>
      <c r="R321" s="21"/>
      <c r="S321" s="21"/>
      <c r="T321" s="21"/>
      <c r="U321" s="17" t="s">
        <v>153</v>
      </c>
      <c r="V321" s="21" t="s">
        <v>153</v>
      </c>
      <c r="W321" s="30">
        <v>0</v>
      </c>
      <c r="X321" s="17" t="s">
        <v>154</v>
      </c>
      <c r="Y321" s="17">
        <v>20.1</v>
      </c>
      <c r="Z321" s="49">
        <f t="shared" ref="Z321:Z325" si="17">J321</f>
        <v>20.1</v>
      </c>
      <c r="AA321" s="47" t="s">
        <v>660</v>
      </c>
      <c r="AC321" s="48">
        <f t="shared" si="12"/>
        <v>0</v>
      </c>
    </row>
    <row r="322" s="4" customFormat="true" ht="63" spans="1:29">
      <c r="A322" s="17">
        <v>316</v>
      </c>
      <c r="B322" s="21" t="s">
        <v>83</v>
      </c>
      <c r="C322" s="21" t="s">
        <v>469</v>
      </c>
      <c r="D322" s="21" t="s">
        <v>145</v>
      </c>
      <c r="E322" s="21" t="s">
        <v>715</v>
      </c>
      <c r="F322" s="21" t="s">
        <v>722</v>
      </c>
      <c r="G322" s="21" t="s">
        <v>193</v>
      </c>
      <c r="H322" s="21" t="s">
        <v>715</v>
      </c>
      <c r="I322" s="30">
        <v>20.58</v>
      </c>
      <c r="J322" s="21">
        <f t="shared" si="15"/>
        <v>20.58</v>
      </c>
      <c r="K322" s="21" t="s">
        <v>357</v>
      </c>
      <c r="L322" s="21" t="s">
        <v>672</v>
      </c>
      <c r="M322" s="25" t="s">
        <v>780</v>
      </c>
      <c r="N322" s="21"/>
      <c r="O322" s="21"/>
      <c r="P322" s="21"/>
      <c r="Q322" s="21"/>
      <c r="R322" s="21"/>
      <c r="S322" s="21"/>
      <c r="T322" s="21"/>
      <c r="U322" s="17" t="s">
        <v>153</v>
      </c>
      <c r="V322" s="21" t="s">
        <v>153</v>
      </c>
      <c r="W322" s="30">
        <v>0</v>
      </c>
      <c r="X322" s="17" t="s">
        <v>154</v>
      </c>
      <c r="Y322" s="17">
        <v>20.58</v>
      </c>
      <c r="Z322" s="49">
        <f t="shared" si="17"/>
        <v>20.58</v>
      </c>
      <c r="AA322" s="47" t="s">
        <v>660</v>
      </c>
      <c r="AC322" s="48">
        <f t="shared" si="12"/>
        <v>0</v>
      </c>
    </row>
    <row r="323" s="4" customFormat="true" ht="63" spans="1:29">
      <c r="A323" s="17">
        <v>317</v>
      </c>
      <c r="B323" s="21" t="s">
        <v>83</v>
      </c>
      <c r="C323" s="21" t="s">
        <v>469</v>
      </c>
      <c r="D323" s="21" t="s">
        <v>145</v>
      </c>
      <c r="E323" s="21" t="s">
        <v>715</v>
      </c>
      <c r="F323" s="21" t="s">
        <v>722</v>
      </c>
      <c r="G323" s="21" t="s">
        <v>193</v>
      </c>
      <c r="H323" s="21" t="s">
        <v>715</v>
      </c>
      <c r="I323" s="30">
        <v>24.6</v>
      </c>
      <c r="J323" s="21">
        <f t="shared" si="15"/>
        <v>24.6</v>
      </c>
      <c r="K323" s="21" t="s">
        <v>357</v>
      </c>
      <c r="L323" s="21" t="s">
        <v>672</v>
      </c>
      <c r="M323" s="25" t="s">
        <v>781</v>
      </c>
      <c r="N323" s="21"/>
      <c r="O323" s="21"/>
      <c r="P323" s="21"/>
      <c r="Q323" s="21"/>
      <c r="R323" s="21"/>
      <c r="S323" s="21"/>
      <c r="T323" s="21"/>
      <c r="U323" s="17" t="s">
        <v>153</v>
      </c>
      <c r="V323" s="21" t="s">
        <v>153</v>
      </c>
      <c r="W323" s="30">
        <v>0</v>
      </c>
      <c r="X323" s="17" t="s">
        <v>154</v>
      </c>
      <c r="Y323" s="17">
        <v>24.6</v>
      </c>
      <c r="Z323" s="49">
        <f t="shared" si="17"/>
        <v>24.6</v>
      </c>
      <c r="AA323" s="47" t="s">
        <v>660</v>
      </c>
      <c r="AC323" s="48">
        <f t="shared" si="12"/>
        <v>0</v>
      </c>
    </row>
    <row r="324" s="4" customFormat="true" ht="63" spans="1:29">
      <c r="A324" s="17">
        <v>318</v>
      </c>
      <c r="B324" s="21" t="s">
        <v>83</v>
      </c>
      <c r="C324" s="21" t="s">
        <v>469</v>
      </c>
      <c r="D324" s="21" t="s">
        <v>145</v>
      </c>
      <c r="E324" s="21" t="s">
        <v>715</v>
      </c>
      <c r="F324" s="21" t="s">
        <v>722</v>
      </c>
      <c r="G324" s="21" t="s">
        <v>193</v>
      </c>
      <c r="H324" s="21" t="s">
        <v>715</v>
      </c>
      <c r="I324" s="30">
        <v>15.98</v>
      </c>
      <c r="J324" s="21">
        <f t="shared" si="15"/>
        <v>15.98</v>
      </c>
      <c r="K324" s="21" t="s">
        <v>357</v>
      </c>
      <c r="L324" s="21" t="s">
        <v>672</v>
      </c>
      <c r="M324" s="25" t="s">
        <v>782</v>
      </c>
      <c r="N324" s="21"/>
      <c r="O324" s="21"/>
      <c r="P324" s="21"/>
      <c r="Q324" s="21"/>
      <c r="R324" s="21"/>
      <c r="S324" s="21"/>
      <c r="T324" s="21"/>
      <c r="U324" s="17" t="s">
        <v>153</v>
      </c>
      <c r="V324" s="21" t="s">
        <v>153</v>
      </c>
      <c r="W324" s="30">
        <v>0</v>
      </c>
      <c r="X324" s="17" t="s">
        <v>154</v>
      </c>
      <c r="Y324" s="17">
        <v>15.98</v>
      </c>
      <c r="Z324" s="49">
        <f t="shared" si="17"/>
        <v>15.98</v>
      </c>
      <c r="AA324" s="47" t="s">
        <v>660</v>
      </c>
      <c r="AC324" s="48">
        <f t="shared" si="12"/>
        <v>0</v>
      </c>
    </row>
    <row r="325" s="4" customFormat="true" ht="63" spans="1:29">
      <c r="A325" s="17">
        <v>319</v>
      </c>
      <c r="B325" s="21" t="s">
        <v>83</v>
      </c>
      <c r="C325" s="21" t="s">
        <v>469</v>
      </c>
      <c r="D325" s="21" t="s">
        <v>145</v>
      </c>
      <c r="E325" s="21" t="s">
        <v>715</v>
      </c>
      <c r="F325" s="21" t="s">
        <v>722</v>
      </c>
      <c r="G325" s="21" t="s">
        <v>193</v>
      </c>
      <c r="H325" s="21" t="s">
        <v>715</v>
      </c>
      <c r="I325" s="30">
        <v>91.8</v>
      </c>
      <c r="J325" s="21">
        <f t="shared" si="15"/>
        <v>91.8</v>
      </c>
      <c r="K325" s="21" t="s">
        <v>357</v>
      </c>
      <c r="L325" s="21" t="s">
        <v>672</v>
      </c>
      <c r="M325" s="25" t="s">
        <v>783</v>
      </c>
      <c r="N325" s="21"/>
      <c r="O325" s="21"/>
      <c r="P325" s="21"/>
      <c r="Q325" s="21"/>
      <c r="R325" s="21"/>
      <c r="S325" s="21"/>
      <c r="T325" s="21"/>
      <c r="U325" s="17" t="s">
        <v>153</v>
      </c>
      <c r="V325" s="21" t="s">
        <v>153</v>
      </c>
      <c r="W325" s="30">
        <v>0</v>
      </c>
      <c r="X325" s="17" t="s">
        <v>154</v>
      </c>
      <c r="Y325" s="17">
        <v>91.8</v>
      </c>
      <c r="Z325" s="49">
        <f t="shared" si="17"/>
        <v>91.8</v>
      </c>
      <c r="AA325" s="47" t="s">
        <v>660</v>
      </c>
      <c r="AC325" s="48">
        <f t="shared" si="12"/>
        <v>0</v>
      </c>
    </row>
    <row r="326" s="4" customFormat="true" ht="63" spans="1:29">
      <c r="A326" s="17">
        <v>320</v>
      </c>
      <c r="B326" s="21" t="s">
        <v>83</v>
      </c>
      <c r="C326" s="21" t="s">
        <v>469</v>
      </c>
      <c r="D326" s="21" t="s">
        <v>145</v>
      </c>
      <c r="E326" s="21" t="s">
        <v>715</v>
      </c>
      <c r="F326" s="21" t="s">
        <v>722</v>
      </c>
      <c r="G326" s="21" t="s">
        <v>193</v>
      </c>
      <c r="H326" s="21" t="s">
        <v>715</v>
      </c>
      <c r="I326" s="30">
        <v>84.4385</v>
      </c>
      <c r="J326" s="21">
        <f t="shared" si="15"/>
        <v>84.4385</v>
      </c>
      <c r="K326" s="21" t="s">
        <v>357</v>
      </c>
      <c r="L326" s="21" t="s">
        <v>672</v>
      </c>
      <c r="M326" s="25" t="s">
        <v>784</v>
      </c>
      <c r="N326" s="21"/>
      <c r="O326" s="21"/>
      <c r="P326" s="21"/>
      <c r="Q326" s="21"/>
      <c r="R326" s="21"/>
      <c r="S326" s="21"/>
      <c r="T326" s="21"/>
      <c r="U326" s="17" t="s">
        <v>153</v>
      </c>
      <c r="V326" s="21" t="s">
        <v>153</v>
      </c>
      <c r="W326" s="30">
        <v>0</v>
      </c>
      <c r="X326" s="17" t="s">
        <v>154</v>
      </c>
      <c r="Y326" s="17">
        <v>84.4385</v>
      </c>
      <c r="Z326" s="49">
        <v>84.43</v>
      </c>
      <c r="AA326" s="47" t="s">
        <v>660</v>
      </c>
      <c r="AC326" s="48">
        <f t="shared" si="12"/>
        <v>0.00849999999999795</v>
      </c>
    </row>
    <row r="327" s="4" customFormat="true" ht="63" spans="1:29">
      <c r="A327" s="17">
        <v>321</v>
      </c>
      <c r="B327" s="21" t="s">
        <v>83</v>
      </c>
      <c r="C327" s="21" t="s">
        <v>469</v>
      </c>
      <c r="D327" s="21" t="s">
        <v>145</v>
      </c>
      <c r="E327" s="21" t="s">
        <v>715</v>
      </c>
      <c r="F327" s="21" t="s">
        <v>722</v>
      </c>
      <c r="G327" s="21" t="s">
        <v>193</v>
      </c>
      <c r="H327" s="21" t="s">
        <v>715</v>
      </c>
      <c r="I327" s="30">
        <v>3.4</v>
      </c>
      <c r="J327" s="21">
        <f t="shared" si="15"/>
        <v>3.4</v>
      </c>
      <c r="K327" s="21" t="s">
        <v>357</v>
      </c>
      <c r="L327" s="21" t="s">
        <v>672</v>
      </c>
      <c r="M327" s="25" t="s">
        <v>785</v>
      </c>
      <c r="N327" s="21"/>
      <c r="O327" s="21"/>
      <c r="P327" s="21"/>
      <c r="Q327" s="21"/>
      <c r="R327" s="21"/>
      <c r="S327" s="21"/>
      <c r="T327" s="21"/>
      <c r="U327" s="17" t="s">
        <v>153</v>
      </c>
      <c r="V327" s="21" t="s">
        <v>153</v>
      </c>
      <c r="W327" s="30">
        <v>0</v>
      </c>
      <c r="X327" s="17" t="s">
        <v>154</v>
      </c>
      <c r="Y327" s="17">
        <v>3.4</v>
      </c>
      <c r="Z327" s="49">
        <f t="shared" ref="Z327:Z333" si="18">J327</f>
        <v>3.4</v>
      </c>
      <c r="AA327" s="47" t="s">
        <v>660</v>
      </c>
      <c r="AC327" s="48">
        <f t="shared" ref="AC327:AC390" si="19">I327-W327-Z327</f>
        <v>0</v>
      </c>
    </row>
    <row r="328" s="4" customFormat="true" ht="63" spans="1:29">
      <c r="A328" s="17">
        <v>322</v>
      </c>
      <c r="B328" s="21" t="s">
        <v>83</v>
      </c>
      <c r="C328" s="21" t="s">
        <v>469</v>
      </c>
      <c r="D328" s="21" t="s">
        <v>145</v>
      </c>
      <c r="E328" s="21" t="s">
        <v>715</v>
      </c>
      <c r="F328" s="21" t="s">
        <v>722</v>
      </c>
      <c r="G328" s="21" t="s">
        <v>193</v>
      </c>
      <c r="H328" s="21" t="s">
        <v>715</v>
      </c>
      <c r="I328" s="30">
        <v>2.6485</v>
      </c>
      <c r="J328" s="21">
        <f t="shared" si="15"/>
        <v>2.6485</v>
      </c>
      <c r="K328" s="21" t="s">
        <v>357</v>
      </c>
      <c r="L328" s="21" t="s">
        <v>672</v>
      </c>
      <c r="M328" s="25" t="s">
        <v>786</v>
      </c>
      <c r="N328" s="21"/>
      <c r="O328" s="21"/>
      <c r="P328" s="21"/>
      <c r="Q328" s="21"/>
      <c r="R328" s="21"/>
      <c r="S328" s="21"/>
      <c r="T328" s="21"/>
      <c r="U328" s="17" t="s">
        <v>153</v>
      </c>
      <c r="V328" s="21" t="s">
        <v>153</v>
      </c>
      <c r="W328" s="30">
        <v>0</v>
      </c>
      <c r="X328" s="17" t="s">
        <v>154</v>
      </c>
      <c r="Y328" s="17">
        <v>2.6485</v>
      </c>
      <c r="Z328" s="49">
        <v>2.64</v>
      </c>
      <c r="AA328" s="47" t="s">
        <v>660</v>
      </c>
      <c r="AC328" s="48">
        <f t="shared" si="19"/>
        <v>0.00849999999999973</v>
      </c>
    </row>
    <row r="329" s="4" customFormat="true" ht="63" spans="1:29">
      <c r="A329" s="17">
        <v>323</v>
      </c>
      <c r="B329" s="21" t="s">
        <v>83</v>
      </c>
      <c r="C329" s="21" t="s">
        <v>469</v>
      </c>
      <c r="D329" s="21" t="s">
        <v>145</v>
      </c>
      <c r="E329" s="21" t="s">
        <v>715</v>
      </c>
      <c r="F329" s="21" t="s">
        <v>722</v>
      </c>
      <c r="G329" s="21" t="s">
        <v>193</v>
      </c>
      <c r="H329" s="21" t="s">
        <v>715</v>
      </c>
      <c r="I329" s="30">
        <v>2.0941</v>
      </c>
      <c r="J329" s="21">
        <f t="shared" si="15"/>
        <v>2.0941</v>
      </c>
      <c r="K329" s="21" t="s">
        <v>149</v>
      </c>
      <c r="L329" s="21" t="s">
        <v>672</v>
      </c>
      <c r="M329" s="25" t="s">
        <v>787</v>
      </c>
      <c r="N329" s="21"/>
      <c r="O329" s="21"/>
      <c r="P329" s="21"/>
      <c r="Q329" s="21"/>
      <c r="R329" s="21"/>
      <c r="S329" s="21"/>
      <c r="T329" s="21"/>
      <c r="U329" s="17" t="s">
        <v>153</v>
      </c>
      <c r="V329" s="21" t="s">
        <v>153</v>
      </c>
      <c r="W329" s="30">
        <v>0</v>
      </c>
      <c r="X329" s="17" t="s">
        <v>154</v>
      </c>
      <c r="Y329" s="17">
        <v>2.0941</v>
      </c>
      <c r="Z329" s="49">
        <v>2.09</v>
      </c>
      <c r="AA329" s="47" t="s">
        <v>660</v>
      </c>
      <c r="AC329" s="48">
        <f t="shared" si="19"/>
        <v>0.00410000000000021</v>
      </c>
    </row>
    <row r="330" s="4" customFormat="true" ht="63" spans="1:29">
      <c r="A330" s="17">
        <v>324</v>
      </c>
      <c r="B330" s="21" t="s">
        <v>83</v>
      </c>
      <c r="C330" s="21" t="s">
        <v>469</v>
      </c>
      <c r="D330" s="21" t="s">
        <v>145</v>
      </c>
      <c r="E330" s="21" t="s">
        <v>715</v>
      </c>
      <c r="F330" s="21" t="s">
        <v>722</v>
      </c>
      <c r="G330" s="21" t="s">
        <v>193</v>
      </c>
      <c r="H330" s="21" t="s">
        <v>715</v>
      </c>
      <c r="I330" s="30">
        <v>2.54</v>
      </c>
      <c r="J330" s="21">
        <f t="shared" si="15"/>
        <v>2.54</v>
      </c>
      <c r="K330" s="21" t="s">
        <v>357</v>
      </c>
      <c r="L330" s="21" t="s">
        <v>672</v>
      </c>
      <c r="M330" s="25" t="s">
        <v>788</v>
      </c>
      <c r="N330" s="21"/>
      <c r="O330" s="21"/>
      <c r="P330" s="21"/>
      <c r="Q330" s="21"/>
      <c r="R330" s="21"/>
      <c r="S330" s="21"/>
      <c r="T330" s="21"/>
      <c r="U330" s="17" t="s">
        <v>153</v>
      </c>
      <c r="V330" s="21" t="s">
        <v>153</v>
      </c>
      <c r="W330" s="30">
        <v>0</v>
      </c>
      <c r="X330" s="17" t="s">
        <v>154</v>
      </c>
      <c r="Y330" s="17">
        <v>2.54</v>
      </c>
      <c r="Z330" s="49">
        <f t="shared" si="18"/>
        <v>2.54</v>
      </c>
      <c r="AA330" s="47" t="s">
        <v>660</v>
      </c>
      <c r="AC330" s="48">
        <f t="shared" si="19"/>
        <v>0</v>
      </c>
    </row>
    <row r="331" s="4" customFormat="true" ht="63" spans="1:29">
      <c r="A331" s="17">
        <v>325</v>
      </c>
      <c r="B331" s="21" t="s">
        <v>83</v>
      </c>
      <c r="C331" s="21" t="s">
        <v>469</v>
      </c>
      <c r="D331" s="21" t="s">
        <v>145</v>
      </c>
      <c r="E331" s="21" t="s">
        <v>715</v>
      </c>
      <c r="F331" s="21" t="s">
        <v>722</v>
      </c>
      <c r="G331" s="21" t="s">
        <v>193</v>
      </c>
      <c r="H331" s="21" t="s">
        <v>715</v>
      </c>
      <c r="I331" s="30">
        <v>2.76</v>
      </c>
      <c r="J331" s="21">
        <f t="shared" si="15"/>
        <v>2.76</v>
      </c>
      <c r="K331" s="21" t="s">
        <v>357</v>
      </c>
      <c r="L331" s="21" t="s">
        <v>672</v>
      </c>
      <c r="M331" s="25" t="s">
        <v>789</v>
      </c>
      <c r="N331" s="21"/>
      <c r="O331" s="21"/>
      <c r="P331" s="21"/>
      <c r="Q331" s="21"/>
      <c r="R331" s="21"/>
      <c r="S331" s="21"/>
      <c r="T331" s="21"/>
      <c r="U331" s="17" t="s">
        <v>153</v>
      </c>
      <c r="V331" s="21" t="s">
        <v>153</v>
      </c>
      <c r="W331" s="30">
        <v>0</v>
      </c>
      <c r="X331" s="17" t="s">
        <v>154</v>
      </c>
      <c r="Y331" s="17">
        <v>2.76</v>
      </c>
      <c r="Z331" s="49">
        <f t="shared" si="18"/>
        <v>2.76</v>
      </c>
      <c r="AA331" s="47" t="s">
        <v>660</v>
      </c>
      <c r="AC331" s="48">
        <f t="shared" si="19"/>
        <v>0</v>
      </c>
    </row>
    <row r="332" s="4" customFormat="true" ht="63" spans="1:29">
      <c r="A332" s="17">
        <v>326</v>
      </c>
      <c r="B332" s="21" t="s">
        <v>83</v>
      </c>
      <c r="C332" s="21" t="s">
        <v>469</v>
      </c>
      <c r="D332" s="21" t="s">
        <v>145</v>
      </c>
      <c r="E332" s="21" t="s">
        <v>715</v>
      </c>
      <c r="F332" s="21" t="s">
        <v>722</v>
      </c>
      <c r="G332" s="21" t="s">
        <v>193</v>
      </c>
      <c r="H332" s="21" t="s">
        <v>715</v>
      </c>
      <c r="I332" s="30">
        <v>4.84</v>
      </c>
      <c r="J332" s="21">
        <f t="shared" si="15"/>
        <v>4.84</v>
      </c>
      <c r="K332" s="21" t="s">
        <v>357</v>
      </c>
      <c r="L332" s="21" t="s">
        <v>672</v>
      </c>
      <c r="M332" s="25" t="s">
        <v>790</v>
      </c>
      <c r="N332" s="21"/>
      <c r="O332" s="21"/>
      <c r="P332" s="21"/>
      <c r="Q332" s="21"/>
      <c r="R332" s="21"/>
      <c r="S332" s="21"/>
      <c r="T332" s="21"/>
      <c r="U332" s="17" t="s">
        <v>153</v>
      </c>
      <c r="V332" s="21" t="s">
        <v>153</v>
      </c>
      <c r="W332" s="30">
        <v>0</v>
      </c>
      <c r="X332" s="17" t="s">
        <v>154</v>
      </c>
      <c r="Y332" s="17">
        <v>4.84</v>
      </c>
      <c r="Z332" s="49">
        <f t="shared" si="18"/>
        <v>4.84</v>
      </c>
      <c r="AA332" s="47" t="s">
        <v>660</v>
      </c>
      <c r="AC332" s="48">
        <f t="shared" si="19"/>
        <v>0</v>
      </c>
    </row>
    <row r="333" s="4" customFormat="true" ht="63" spans="1:29">
      <c r="A333" s="17">
        <v>327</v>
      </c>
      <c r="B333" s="21" t="s">
        <v>83</v>
      </c>
      <c r="C333" s="21" t="s">
        <v>469</v>
      </c>
      <c r="D333" s="21" t="s">
        <v>145</v>
      </c>
      <c r="E333" s="21" t="s">
        <v>715</v>
      </c>
      <c r="F333" s="21" t="s">
        <v>722</v>
      </c>
      <c r="G333" s="21" t="s">
        <v>193</v>
      </c>
      <c r="H333" s="21" t="s">
        <v>715</v>
      </c>
      <c r="I333" s="30">
        <v>2.83</v>
      </c>
      <c r="J333" s="21">
        <f t="shared" si="15"/>
        <v>2.83</v>
      </c>
      <c r="K333" s="21" t="s">
        <v>357</v>
      </c>
      <c r="L333" s="21" t="s">
        <v>672</v>
      </c>
      <c r="M333" s="25" t="s">
        <v>791</v>
      </c>
      <c r="N333" s="21"/>
      <c r="O333" s="21"/>
      <c r="P333" s="21"/>
      <c r="Q333" s="21"/>
      <c r="R333" s="21"/>
      <c r="S333" s="21"/>
      <c r="T333" s="21"/>
      <c r="U333" s="17" t="s">
        <v>153</v>
      </c>
      <c r="V333" s="21" t="s">
        <v>153</v>
      </c>
      <c r="W333" s="30">
        <v>0</v>
      </c>
      <c r="X333" s="17" t="s">
        <v>154</v>
      </c>
      <c r="Y333" s="17">
        <v>2.83</v>
      </c>
      <c r="Z333" s="49">
        <f t="shared" si="18"/>
        <v>2.83</v>
      </c>
      <c r="AA333" s="47" t="s">
        <v>660</v>
      </c>
      <c r="AC333" s="48">
        <f t="shared" si="19"/>
        <v>0</v>
      </c>
    </row>
    <row r="334" s="4" customFormat="true" ht="63" spans="1:29">
      <c r="A334" s="17">
        <v>328</v>
      </c>
      <c r="B334" s="21" t="s">
        <v>83</v>
      </c>
      <c r="C334" s="21" t="s">
        <v>469</v>
      </c>
      <c r="D334" s="21" t="s">
        <v>145</v>
      </c>
      <c r="E334" s="21" t="s">
        <v>715</v>
      </c>
      <c r="F334" s="21" t="s">
        <v>722</v>
      </c>
      <c r="G334" s="21" t="s">
        <v>193</v>
      </c>
      <c r="H334" s="21" t="s">
        <v>715</v>
      </c>
      <c r="I334" s="30">
        <v>3.328</v>
      </c>
      <c r="J334" s="21">
        <f t="shared" si="15"/>
        <v>3.328</v>
      </c>
      <c r="K334" s="21" t="s">
        <v>357</v>
      </c>
      <c r="L334" s="21" t="s">
        <v>672</v>
      </c>
      <c r="M334" s="25" t="s">
        <v>792</v>
      </c>
      <c r="N334" s="21"/>
      <c r="O334" s="21"/>
      <c r="P334" s="21"/>
      <c r="Q334" s="21"/>
      <c r="R334" s="21"/>
      <c r="S334" s="21"/>
      <c r="T334" s="21"/>
      <c r="U334" s="17" t="s">
        <v>153</v>
      </c>
      <c r="V334" s="21" t="s">
        <v>153</v>
      </c>
      <c r="W334" s="30">
        <v>0</v>
      </c>
      <c r="X334" s="17" t="s">
        <v>154</v>
      </c>
      <c r="Y334" s="17">
        <v>3.328</v>
      </c>
      <c r="Z334" s="49">
        <v>3.32</v>
      </c>
      <c r="AA334" s="47" t="s">
        <v>660</v>
      </c>
      <c r="AC334" s="48">
        <f t="shared" si="19"/>
        <v>0.00800000000000001</v>
      </c>
    </row>
    <row r="335" s="4" customFormat="true" ht="63" spans="1:29">
      <c r="A335" s="17">
        <v>329</v>
      </c>
      <c r="B335" s="21" t="s">
        <v>83</v>
      </c>
      <c r="C335" s="21" t="s">
        <v>469</v>
      </c>
      <c r="D335" s="21" t="s">
        <v>145</v>
      </c>
      <c r="E335" s="21" t="s">
        <v>715</v>
      </c>
      <c r="F335" s="21" t="s">
        <v>722</v>
      </c>
      <c r="G335" s="21" t="s">
        <v>193</v>
      </c>
      <c r="H335" s="21" t="s">
        <v>715</v>
      </c>
      <c r="I335" s="30">
        <v>13.63</v>
      </c>
      <c r="J335" s="21">
        <f t="shared" si="15"/>
        <v>13.63</v>
      </c>
      <c r="K335" s="21" t="s">
        <v>357</v>
      </c>
      <c r="L335" s="21" t="s">
        <v>672</v>
      </c>
      <c r="M335" s="25" t="s">
        <v>793</v>
      </c>
      <c r="N335" s="21"/>
      <c r="O335" s="21"/>
      <c r="P335" s="21"/>
      <c r="Q335" s="21"/>
      <c r="R335" s="21"/>
      <c r="S335" s="21"/>
      <c r="T335" s="21"/>
      <c r="U335" s="17" t="s">
        <v>153</v>
      </c>
      <c r="V335" s="21" t="s">
        <v>153</v>
      </c>
      <c r="W335" s="30">
        <v>0</v>
      </c>
      <c r="X335" s="17" t="s">
        <v>154</v>
      </c>
      <c r="Y335" s="17">
        <v>13.63</v>
      </c>
      <c r="Z335" s="49">
        <f t="shared" ref="Z335:Z343" si="20">J335</f>
        <v>13.63</v>
      </c>
      <c r="AA335" s="47" t="s">
        <v>660</v>
      </c>
      <c r="AC335" s="48">
        <f t="shared" si="19"/>
        <v>0</v>
      </c>
    </row>
    <row r="336" s="4" customFormat="true" ht="63" spans="1:29">
      <c r="A336" s="17">
        <v>330</v>
      </c>
      <c r="B336" s="21" t="s">
        <v>83</v>
      </c>
      <c r="C336" s="21" t="s">
        <v>469</v>
      </c>
      <c r="D336" s="21" t="s">
        <v>145</v>
      </c>
      <c r="E336" s="21" t="s">
        <v>715</v>
      </c>
      <c r="F336" s="21" t="s">
        <v>722</v>
      </c>
      <c r="G336" s="21" t="s">
        <v>193</v>
      </c>
      <c r="H336" s="21" t="s">
        <v>715</v>
      </c>
      <c r="I336" s="30">
        <v>16.26</v>
      </c>
      <c r="J336" s="21">
        <f t="shared" si="15"/>
        <v>16.26</v>
      </c>
      <c r="K336" s="21" t="s">
        <v>357</v>
      </c>
      <c r="L336" s="21" t="s">
        <v>672</v>
      </c>
      <c r="M336" s="25" t="s">
        <v>794</v>
      </c>
      <c r="N336" s="21"/>
      <c r="O336" s="21"/>
      <c r="P336" s="21"/>
      <c r="Q336" s="21"/>
      <c r="R336" s="21"/>
      <c r="S336" s="21"/>
      <c r="T336" s="21"/>
      <c r="U336" s="17" t="s">
        <v>153</v>
      </c>
      <c r="V336" s="21" t="s">
        <v>153</v>
      </c>
      <c r="W336" s="30">
        <v>0</v>
      </c>
      <c r="X336" s="17" t="s">
        <v>154</v>
      </c>
      <c r="Y336" s="17">
        <v>16.26</v>
      </c>
      <c r="Z336" s="49">
        <f t="shared" si="20"/>
        <v>16.26</v>
      </c>
      <c r="AA336" s="47" t="s">
        <v>660</v>
      </c>
      <c r="AC336" s="48">
        <f t="shared" si="19"/>
        <v>0</v>
      </c>
    </row>
    <row r="337" s="4" customFormat="true" ht="63" spans="1:29">
      <c r="A337" s="17">
        <v>331</v>
      </c>
      <c r="B337" s="21" t="s">
        <v>83</v>
      </c>
      <c r="C337" s="21" t="s">
        <v>469</v>
      </c>
      <c r="D337" s="21" t="s">
        <v>145</v>
      </c>
      <c r="E337" s="21" t="s">
        <v>715</v>
      </c>
      <c r="F337" s="21" t="s">
        <v>722</v>
      </c>
      <c r="G337" s="21" t="s">
        <v>193</v>
      </c>
      <c r="H337" s="21" t="s">
        <v>715</v>
      </c>
      <c r="I337" s="30">
        <v>16.2046</v>
      </c>
      <c r="J337" s="21">
        <f t="shared" si="15"/>
        <v>16.2046</v>
      </c>
      <c r="K337" s="21" t="s">
        <v>357</v>
      </c>
      <c r="L337" s="21" t="s">
        <v>672</v>
      </c>
      <c r="M337" s="25" t="s">
        <v>795</v>
      </c>
      <c r="N337" s="21"/>
      <c r="O337" s="21"/>
      <c r="P337" s="21"/>
      <c r="Q337" s="21"/>
      <c r="R337" s="21"/>
      <c r="S337" s="21"/>
      <c r="T337" s="21"/>
      <c r="U337" s="17" t="s">
        <v>153</v>
      </c>
      <c r="V337" s="21" t="s">
        <v>153</v>
      </c>
      <c r="W337" s="30">
        <v>0</v>
      </c>
      <c r="X337" s="17" t="s">
        <v>154</v>
      </c>
      <c r="Y337" s="17">
        <v>16.2046</v>
      </c>
      <c r="Z337" s="49">
        <v>16.2</v>
      </c>
      <c r="AA337" s="47" t="s">
        <v>660</v>
      </c>
      <c r="AC337" s="48">
        <f t="shared" si="19"/>
        <v>0.00459999999999994</v>
      </c>
    </row>
    <row r="338" s="4" customFormat="true" ht="63" spans="1:29">
      <c r="A338" s="17">
        <v>332</v>
      </c>
      <c r="B338" s="21" t="s">
        <v>83</v>
      </c>
      <c r="C338" s="21" t="s">
        <v>469</v>
      </c>
      <c r="D338" s="21" t="s">
        <v>145</v>
      </c>
      <c r="E338" s="21" t="s">
        <v>715</v>
      </c>
      <c r="F338" s="21" t="s">
        <v>722</v>
      </c>
      <c r="G338" s="21" t="s">
        <v>193</v>
      </c>
      <c r="H338" s="21" t="s">
        <v>715</v>
      </c>
      <c r="I338" s="30">
        <v>15.29</v>
      </c>
      <c r="J338" s="21">
        <f t="shared" si="15"/>
        <v>15.29</v>
      </c>
      <c r="K338" s="21" t="s">
        <v>357</v>
      </c>
      <c r="L338" s="21" t="s">
        <v>672</v>
      </c>
      <c r="M338" s="25" t="s">
        <v>796</v>
      </c>
      <c r="N338" s="21"/>
      <c r="O338" s="21"/>
      <c r="P338" s="21"/>
      <c r="Q338" s="21"/>
      <c r="R338" s="21"/>
      <c r="S338" s="21"/>
      <c r="T338" s="21"/>
      <c r="U338" s="17" t="s">
        <v>153</v>
      </c>
      <c r="V338" s="21" t="s">
        <v>153</v>
      </c>
      <c r="W338" s="30">
        <v>0</v>
      </c>
      <c r="X338" s="17" t="s">
        <v>154</v>
      </c>
      <c r="Y338" s="17">
        <v>15.29</v>
      </c>
      <c r="Z338" s="49">
        <f t="shared" si="20"/>
        <v>15.29</v>
      </c>
      <c r="AA338" s="47" t="s">
        <v>660</v>
      </c>
      <c r="AC338" s="48">
        <f t="shared" si="19"/>
        <v>0</v>
      </c>
    </row>
    <row r="339" s="4" customFormat="true" ht="63" spans="1:29">
      <c r="A339" s="17">
        <v>333</v>
      </c>
      <c r="B339" s="21" t="s">
        <v>83</v>
      </c>
      <c r="C339" s="21" t="s">
        <v>469</v>
      </c>
      <c r="D339" s="21" t="s">
        <v>145</v>
      </c>
      <c r="E339" s="21" t="s">
        <v>661</v>
      </c>
      <c r="F339" s="21" t="s">
        <v>662</v>
      </c>
      <c r="G339" s="21" t="s">
        <v>663</v>
      </c>
      <c r="H339" s="21" t="s">
        <v>661</v>
      </c>
      <c r="I339" s="30">
        <v>107.84</v>
      </c>
      <c r="J339" s="21">
        <f t="shared" si="15"/>
        <v>107.84</v>
      </c>
      <c r="K339" s="21" t="s">
        <v>357</v>
      </c>
      <c r="L339" s="21" t="s">
        <v>672</v>
      </c>
      <c r="M339" s="21" t="s">
        <v>797</v>
      </c>
      <c r="N339" s="21"/>
      <c r="O339" s="21"/>
      <c r="P339" s="21"/>
      <c r="Q339" s="21"/>
      <c r="R339" s="21"/>
      <c r="S339" s="21"/>
      <c r="T339" s="21"/>
      <c r="U339" s="17" t="s">
        <v>153</v>
      </c>
      <c r="V339" s="21" t="s">
        <v>153</v>
      </c>
      <c r="W339" s="30">
        <v>0</v>
      </c>
      <c r="X339" s="17" t="s">
        <v>154</v>
      </c>
      <c r="Y339" s="17">
        <v>107.84</v>
      </c>
      <c r="Z339" s="49">
        <f t="shared" si="20"/>
        <v>107.84</v>
      </c>
      <c r="AA339" s="47" t="s">
        <v>660</v>
      </c>
      <c r="AC339" s="48">
        <f t="shared" si="19"/>
        <v>0</v>
      </c>
    </row>
    <row r="340" s="4" customFormat="true" ht="63" spans="1:29">
      <c r="A340" s="17">
        <v>334</v>
      </c>
      <c r="B340" s="21" t="s">
        <v>83</v>
      </c>
      <c r="C340" s="21" t="s">
        <v>469</v>
      </c>
      <c r="D340" s="21" t="s">
        <v>145</v>
      </c>
      <c r="E340" s="21" t="s">
        <v>661</v>
      </c>
      <c r="F340" s="21" t="s">
        <v>662</v>
      </c>
      <c r="G340" s="21" t="s">
        <v>663</v>
      </c>
      <c r="H340" s="21" t="s">
        <v>661</v>
      </c>
      <c r="I340" s="30">
        <v>55.6</v>
      </c>
      <c r="J340" s="21">
        <f t="shared" si="15"/>
        <v>55.6</v>
      </c>
      <c r="K340" s="21" t="s">
        <v>357</v>
      </c>
      <c r="L340" s="21" t="s">
        <v>672</v>
      </c>
      <c r="M340" s="21" t="s">
        <v>798</v>
      </c>
      <c r="N340" s="21"/>
      <c r="O340" s="21"/>
      <c r="P340" s="21"/>
      <c r="Q340" s="21"/>
      <c r="R340" s="21"/>
      <c r="S340" s="21"/>
      <c r="T340" s="21"/>
      <c r="U340" s="17" t="s">
        <v>153</v>
      </c>
      <c r="V340" s="21" t="s">
        <v>153</v>
      </c>
      <c r="W340" s="30">
        <v>0</v>
      </c>
      <c r="X340" s="17" t="s">
        <v>154</v>
      </c>
      <c r="Y340" s="17">
        <v>55.6</v>
      </c>
      <c r="Z340" s="49">
        <f t="shared" si="20"/>
        <v>55.6</v>
      </c>
      <c r="AA340" s="47" t="s">
        <v>660</v>
      </c>
      <c r="AC340" s="48">
        <f t="shared" si="19"/>
        <v>0</v>
      </c>
    </row>
    <row r="341" s="4" customFormat="true" ht="63" spans="1:29">
      <c r="A341" s="17">
        <v>335</v>
      </c>
      <c r="B341" s="21" t="s">
        <v>83</v>
      </c>
      <c r="C341" s="21" t="s">
        <v>469</v>
      </c>
      <c r="D341" s="21" t="s">
        <v>145</v>
      </c>
      <c r="E341" s="21" t="s">
        <v>640</v>
      </c>
      <c r="F341" s="21" t="s">
        <v>641</v>
      </c>
      <c r="G341" s="21" t="s">
        <v>663</v>
      </c>
      <c r="H341" s="21" t="s">
        <v>640</v>
      </c>
      <c r="I341" s="39">
        <v>39.3</v>
      </c>
      <c r="J341" s="21">
        <f t="shared" si="15"/>
        <v>39.3</v>
      </c>
      <c r="K341" s="21" t="s">
        <v>357</v>
      </c>
      <c r="L341" s="21" t="s">
        <v>672</v>
      </c>
      <c r="M341" s="21" t="s">
        <v>799</v>
      </c>
      <c r="N341" s="21"/>
      <c r="O341" s="21"/>
      <c r="P341" s="21"/>
      <c r="Q341" s="21"/>
      <c r="R341" s="21"/>
      <c r="S341" s="21"/>
      <c r="T341" s="21"/>
      <c r="U341" s="17" t="s">
        <v>153</v>
      </c>
      <c r="V341" s="21" t="s">
        <v>153</v>
      </c>
      <c r="W341" s="30">
        <v>0</v>
      </c>
      <c r="X341" s="17" t="s">
        <v>154</v>
      </c>
      <c r="Y341" s="17">
        <v>39.3</v>
      </c>
      <c r="Z341" s="49">
        <f t="shared" si="20"/>
        <v>39.3</v>
      </c>
      <c r="AA341" s="47" t="s">
        <v>660</v>
      </c>
      <c r="AC341" s="48">
        <f t="shared" si="19"/>
        <v>0</v>
      </c>
    </row>
    <row r="342" s="4" customFormat="true" ht="63" spans="1:29">
      <c r="A342" s="17">
        <v>336</v>
      </c>
      <c r="B342" s="21" t="s">
        <v>83</v>
      </c>
      <c r="C342" s="21" t="s">
        <v>469</v>
      </c>
      <c r="D342" s="21" t="s">
        <v>145</v>
      </c>
      <c r="E342" s="21" t="s">
        <v>640</v>
      </c>
      <c r="F342" s="21" t="s">
        <v>641</v>
      </c>
      <c r="G342" s="21" t="s">
        <v>663</v>
      </c>
      <c r="H342" s="21" t="s">
        <v>640</v>
      </c>
      <c r="I342" s="39">
        <v>48.68</v>
      </c>
      <c r="J342" s="21">
        <f t="shared" si="15"/>
        <v>48.68</v>
      </c>
      <c r="K342" s="21" t="s">
        <v>357</v>
      </c>
      <c r="L342" s="21" t="s">
        <v>672</v>
      </c>
      <c r="M342" s="21" t="s">
        <v>800</v>
      </c>
      <c r="N342" s="21"/>
      <c r="O342" s="21"/>
      <c r="P342" s="21"/>
      <c r="Q342" s="21"/>
      <c r="R342" s="21"/>
      <c r="S342" s="21"/>
      <c r="T342" s="21"/>
      <c r="U342" s="17" t="s">
        <v>153</v>
      </c>
      <c r="V342" s="21" t="s">
        <v>153</v>
      </c>
      <c r="W342" s="30">
        <v>0</v>
      </c>
      <c r="X342" s="17" t="s">
        <v>154</v>
      </c>
      <c r="Y342" s="17">
        <v>48.68</v>
      </c>
      <c r="Z342" s="49">
        <f t="shared" si="20"/>
        <v>48.68</v>
      </c>
      <c r="AA342" s="47" t="s">
        <v>660</v>
      </c>
      <c r="AC342" s="48">
        <f t="shared" si="19"/>
        <v>0</v>
      </c>
    </row>
    <row r="343" s="4" customFormat="true" ht="63" spans="1:29">
      <c r="A343" s="17">
        <v>337</v>
      </c>
      <c r="B343" s="21" t="s">
        <v>83</v>
      </c>
      <c r="C343" s="21" t="s">
        <v>469</v>
      </c>
      <c r="D343" s="21" t="s">
        <v>145</v>
      </c>
      <c r="E343" s="21" t="s">
        <v>640</v>
      </c>
      <c r="F343" s="21" t="s">
        <v>641</v>
      </c>
      <c r="G343" s="21" t="s">
        <v>663</v>
      </c>
      <c r="H343" s="21" t="s">
        <v>640</v>
      </c>
      <c r="I343" s="39">
        <v>48.65</v>
      </c>
      <c r="J343" s="21">
        <f t="shared" si="15"/>
        <v>48.65</v>
      </c>
      <c r="K343" s="21" t="s">
        <v>357</v>
      </c>
      <c r="L343" s="21" t="s">
        <v>672</v>
      </c>
      <c r="M343" s="21" t="s">
        <v>801</v>
      </c>
      <c r="N343" s="21"/>
      <c r="O343" s="21"/>
      <c r="P343" s="21"/>
      <c r="Q343" s="21"/>
      <c r="R343" s="21"/>
      <c r="S343" s="21"/>
      <c r="T343" s="21"/>
      <c r="U343" s="17" t="s">
        <v>153</v>
      </c>
      <c r="V343" s="21" t="s">
        <v>153</v>
      </c>
      <c r="W343" s="30">
        <v>0</v>
      </c>
      <c r="X343" s="17" t="s">
        <v>154</v>
      </c>
      <c r="Y343" s="17">
        <v>48.65</v>
      </c>
      <c r="Z343" s="49">
        <f t="shared" si="20"/>
        <v>48.65</v>
      </c>
      <c r="AA343" s="47" t="s">
        <v>660</v>
      </c>
      <c r="AC343" s="48">
        <f t="shared" si="19"/>
        <v>0</v>
      </c>
    </row>
    <row r="344" s="4" customFormat="true" ht="94.5" spans="1:29">
      <c r="A344" s="17">
        <v>338</v>
      </c>
      <c r="B344" s="21" t="s">
        <v>31</v>
      </c>
      <c r="C344" s="21" t="s">
        <v>802</v>
      </c>
      <c r="D344" s="21" t="s">
        <v>145</v>
      </c>
      <c r="E344" s="20" t="s">
        <v>370</v>
      </c>
      <c r="F344" s="20" t="s">
        <v>371</v>
      </c>
      <c r="G344" s="20" t="s">
        <v>193</v>
      </c>
      <c r="H344" s="20" t="s">
        <v>194</v>
      </c>
      <c r="I344" s="29">
        <v>430.474409</v>
      </c>
      <c r="J344" s="29" t="s">
        <v>803</v>
      </c>
      <c r="K344" s="21" t="s">
        <v>149</v>
      </c>
      <c r="L344" s="21" t="s">
        <v>206</v>
      </c>
      <c r="M344" s="21" t="s">
        <v>804</v>
      </c>
      <c r="N344" s="21" t="s">
        <v>804</v>
      </c>
      <c r="O344" s="21"/>
      <c r="P344" s="21"/>
      <c r="Q344" s="21"/>
      <c r="R344" s="21"/>
      <c r="S344" s="21" t="s">
        <v>805</v>
      </c>
      <c r="T344" s="21" t="s">
        <v>805</v>
      </c>
      <c r="U344" s="21" t="s">
        <v>153</v>
      </c>
      <c r="V344" s="21" t="s">
        <v>153</v>
      </c>
      <c r="W344" s="21">
        <v>191.8856</v>
      </c>
      <c r="X344" s="21" t="s">
        <v>154</v>
      </c>
      <c r="Y344" s="21">
        <v>238.58</v>
      </c>
      <c r="Z344" s="44">
        <v>238.58</v>
      </c>
      <c r="AA344" s="45"/>
      <c r="AC344" s="48">
        <f t="shared" si="19"/>
        <v>0.00880899999995677</v>
      </c>
    </row>
    <row r="345" s="4" customFormat="true" ht="141.75" spans="1:29">
      <c r="A345" s="17">
        <v>339</v>
      </c>
      <c r="B345" s="21" t="s">
        <v>31</v>
      </c>
      <c r="C345" s="21" t="s">
        <v>802</v>
      </c>
      <c r="D345" s="21" t="s">
        <v>145</v>
      </c>
      <c r="E345" s="20" t="s">
        <v>806</v>
      </c>
      <c r="F345" s="20" t="s">
        <v>807</v>
      </c>
      <c r="G345" s="20" t="s">
        <v>157</v>
      </c>
      <c r="H345" s="20" t="s">
        <v>808</v>
      </c>
      <c r="I345" s="29">
        <v>281.482</v>
      </c>
      <c r="J345" s="29">
        <v>326.482</v>
      </c>
      <c r="K345" s="21" t="s">
        <v>149</v>
      </c>
      <c r="L345" s="21" t="s">
        <v>206</v>
      </c>
      <c r="M345" s="21" t="s">
        <v>809</v>
      </c>
      <c r="N345" s="21" t="s">
        <v>809</v>
      </c>
      <c r="O345" s="21"/>
      <c r="P345" s="21"/>
      <c r="Q345" s="21"/>
      <c r="R345" s="21"/>
      <c r="S345" s="21" t="s">
        <v>809</v>
      </c>
      <c r="T345" s="21" t="s">
        <v>809</v>
      </c>
      <c r="U345" s="21" t="s">
        <v>153</v>
      </c>
      <c r="V345" s="21" t="s">
        <v>153</v>
      </c>
      <c r="W345" s="21">
        <v>100</v>
      </c>
      <c r="X345" s="21" t="s">
        <v>154</v>
      </c>
      <c r="Y345" s="21">
        <v>181.482</v>
      </c>
      <c r="Z345" s="44">
        <v>181.48</v>
      </c>
      <c r="AA345" s="45"/>
      <c r="AC345" s="48">
        <f t="shared" si="19"/>
        <v>0.00200000000003797</v>
      </c>
    </row>
    <row r="346" s="4" customFormat="true" ht="63" spans="1:29">
      <c r="A346" s="17">
        <v>340</v>
      </c>
      <c r="B346" s="21" t="s">
        <v>31</v>
      </c>
      <c r="C346" s="21" t="s">
        <v>802</v>
      </c>
      <c r="D346" s="21" t="s">
        <v>145</v>
      </c>
      <c r="E346" s="20" t="s">
        <v>810</v>
      </c>
      <c r="F346" s="20" t="s">
        <v>811</v>
      </c>
      <c r="G346" s="21" t="s">
        <v>193</v>
      </c>
      <c r="H346" s="20" t="s">
        <v>812</v>
      </c>
      <c r="I346" s="29">
        <v>14.5479</v>
      </c>
      <c r="J346" s="29">
        <v>24.5479</v>
      </c>
      <c r="K346" s="21" t="s">
        <v>149</v>
      </c>
      <c r="L346" s="21" t="s">
        <v>150</v>
      </c>
      <c r="M346" s="21" t="s">
        <v>809</v>
      </c>
      <c r="N346" s="21" t="s">
        <v>809</v>
      </c>
      <c r="O346" s="21" t="s">
        <v>165</v>
      </c>
      <c r="P346" s="21"/>
      <c r="Q346" s="21"/>
      <c r="R346" s="21"/>
      <c r="S346" s="21"/>
      <c r="T346" s="21"/>
      <c r="U346" s="21" t="s">
        <v>153</v>
      </c>
      <c r="V346" s="21" t="s">
        <v>153</v>
      </c>
      <c r="W346" s="21">
        <v>0</v>
      </c>
      <c r="X346" s="21" t="s">
        <v>154</v>
      </c>
      <c r="Y346" s="21">
        <v>14.5479</v>
      </c>
      <c r="Z346" s="44">
        <v>14.54</v>
      </c>
      <c r="AA346" s="45"/>
      <c r="AC346" s="48">
        <f t="shared" si="19"/>
        <v>0.00790000000000113</v>
      </c>
    </row>
    <row r="347" s="4" customFormat="true" ht="63" spans="1:29">
      <c r="A347" s="17">
        <v>341</v>
      </c>
      <c r="B347" s="21" t="s">
        <v>31</v>
      </c>
      <c r="C347" s="21" t="s">
        <v>802</v>
      </c>
      <c r="D347" s="21" t="s">
        <v>145</v>
      </c>
      <c r="E347" s="20" t="s">
        <v>813</v>
      </c>
      <c r="F347" s="20" t="s">
        <v>814</v>
      </c>
      <c r="G347" s="20" t="s">
        <v>148</v>
      </c>
      <c r="H347" s="20" t="s">
        <v>812</v>
      </c>
      <c r="I347" s="29">
        <v>9.7129</v>
      </c>
      <c r="J347" s="29">
        <v>21.7129</v>
      </c>
      <c r="K347" s="21" t="s">
        <v>149</v>
      </c>
      <c r="L347" s="21" t="s">
        <v>150</v>
      </c>
      <c r="M347" s="21" t="s">
        <v>809</v>
      </c>
      <c r="N347" s="21" t="s">
        <v>809</v>
      </c>
      <c r="O347" s="21" t="s">
        <v>165</v>
      </c>
      <c r="P347" s="21"/>
      <c r="Q347" s="21"/>
      <c r="R347" s="21"/>
      <c r="S347" s="21"/>
      <c r="T347" s="21"/>
      <c r="U347" s="21" t="s">
        <v>153</v>
      </c>
      <c r="V347" s="21" t="s">
        <v>153</v>
      </c>
      <c r="W347" s="21">
        <v>2</v>
      </c>
      <c r="X347" s="21" t="s">
        <v>154</v>
      </c>
      <c r="Y347" s="21">
        <v>7.71</v>
      </c>
      <c r="Z347" s="44">
        <v>7.71</v>
      </c>
      <c r="AA347" s="45"/>
      <c r="AC347" s="48">
        <f t="shared" si="19"/>
        <v>0.00289999999999946</v>
      </c>
    </row>
    <row r="348" s="4" customFormat="true" ht="63" spans="1:29">
      <c r="A348" s="17">
        <v>342</v>
      </c>
      <c r="B348" s="21" t="s">
        <v>31</v>
      </c>
      <c r="C348" s="21" t="s">
        <v>802</v>
      </c>
      <c r="D348" s="21" t="s">
        <v>145</v>
      </c>
      <c r="E348" s="20" t="s">
        <v>815</v>
      </c>
      <c r="F348" s="20" t="s">
        <v>816</v>
      </c>
      <c r="G348" s="20" t="s">
        <v>148</v>
      </c>
      <c r="H348" s="20" t="s">
        <v>812</v>
      </c>
      <c r="I348" s="29">
        <v>21.7646</v>
      </c>
      <c r="J348" s="29">
        <v>415.0967</v>
      </c>
      <c r="K348" s="21" t="s">
        <v>149</v>
      </c>
      <c r="L348" s="21" t="s">
        <v>206</v>
      </c>
      <c r="M348" s="21" t="s">
        <v>809</v>
      </c>
      <c r="N348" s="21" t="s">
        <v>809</v>
      </c>
      <c r="O348" s="21"/>
      <c r="P348" s="21"/>
      <c r="Q348" s="21"/>
      <c r="R348" s="21"/>
      <c r="S348" s="21" t="s">
        <v>817</v>
      </c>
      <c r="T348" s="21" t="s">
        <v>817</v>
      </c>
      <c r="U348" s="21" t="s">
        <v>153</v>
      </c>
      <c r="V348" s="21" t="s">
        <v>153</v>
      </c>
      <c r="W348" s="21">
        <v>20</v>
      </c>
      <c r="X348" s="21" t="s">
        <v>154</v>
      </c>
      <c r="Y348" s="21">
        <v>1.76</v>
      </c>
      <c r="Z348" s="44">
        <v>1.76</v>
      </c>
      <c r="AA348" s="45"/>
      <c r="AC348" s="48">
        <f t="shared" si="19"/>
        <v>0.00460000000000149</v>
      </c>
    </row>
    <row r="349" s="4" customFormat="true" ht="78.75" spans="1:29">
      <c r="A349" s="17">
        <v>343</v>
      </c>
      <c r="B349" s="21" t="s">
        <v>31</v>
      </c>
      <c r="C349" s="21" t="s">
        <v>802</v>
      </c>
      <c r="D349" s="21" t="s">
        <v>145</v>
      </c>
      <c r="E349" s="21" t="s">
        <v>246</v>
      </c>
      <c r="F349" s="21" t="s">
        <v>247</v>
      </c>
      <c r="G349" s="20" t="s">
        <v>148</v>
      </c>
      <c r="H349" s="21" t="s">
        <v>246</v>
      </c>
      <c r="I349" s="61">
        <v>12.84</v>
      </c>
      <c r="J349" s="61">
        <v>12.84</v>
      </c>
      <c r="K349" s="21" t="s">
        <v>149</v>
      </c>
      <c r="L349" s="21" t="s">
        <v>206</v>
      </c>
      <c r="M349" s="21" t="s">
        <v>818</v>
      </c>
      <c r="N349" s="21" t="s">
        <v>818</v>
      </c>
      <c r="O349" s="21"/>
      <c r="P349" s="21"/>
      <c r="Q349" s="21"/>
      <c r="R349" s="21"/>
      <c r="S349" s="21" t="s">
        <v>818</v>
      </c>
      <c r="T349" s="21" t="s">
        <v>819</v>
      </c>
      <c r="U349" s="21" t="s">
        <v>153</v>
      </c>
      <c r="V349" s="21" t="s">
        <v>153</v>
      </c>
      <c r="W349" s="21">
        <v>0</v>
      </c>
      <c r="X349" s="21" t="s">
        <v>154</v>
      </c>
      <c r="Y349" s="21">
        <v>12.84</v>
      </c>
      <c r="Z349" s="44">
        <v>12.84</v>
      </c>
      <c r="AA349" s="45"/>
      <c r="AC349" s="48">
        <f t="shared" si="19"/>
        <v>0</v>
      </c>
    </row>
    <row r="350" s="4" customFormat="true" ht="78.75" spans="1:29">
      <c r="A350" s="17">
        <v>344</v>
      </c>
      <c r="B350" s="21" t="s">
        <v>31</v>
      </c>
      <c r="C350" s="21" t="s">
        <v>802</v>
      </c>
      <c r="D350" s="21" t="s">
        <v>145</v>
      </c>
      <c r="E350" s="21" t="s">
        <v>246</v>
      </c>
      <c r="F350" s="21" t="s">
        <v>247</v>
      </c>
      <c r="G350" s="20" t="s">
        <v>148</v>
      </c>
      <c r="H350" s="21" t="s">
        <v>820</v>
      </c>
      <c r="I350" s="61">
        <v>22.88</v>
      </c>
      <c r="J350" s="61">
        <v>22.88</v>
      </c>
      <c r="K350" s="21" t="s">
        <v>149</v>
      </c>
      <c r="L350" s="21" t="s">
        <v>206</v>
      </c>
      <c r="M350" s="21" t="s">
        <v>821</v>
      </c>
      <c r="N350" s="21" t="s">
        <v>821</v>
      </c>
      <c r="O350" s="21"/>
      <c r="P350" s="21"/>
      <c r="Q350" s="21"/>
      <c r="R350" s="21"/>
      <c r="S350" s="21" t="s">
        <v>821</v>
      </c>
      <c r="T350" s="21" t="s">
        <v>822</v>
      </c>
      <c r="U350" s="21" t="s">
        <v>153</v>
      </c>
      <c r="V350" s="21" t="s">
        <v>153</v>
      </c>
      <c r="W350" s="21">
        <v>0</v>
      </c>
      <c r="X350" s="21" t="s">
        <v>154</v>
      </c>
      <c r="Y350" s="21">
        <v>22.88</v>
      </c>
      <c r="Z350" s="44">
        <v>22.88</v>
      </c>
      <c r="AA350" s="45"/>
      <c r="AC350" s="48">
        <f t="shared" si="19"/>
        <v>0</v>
      </c>
    </row>
    <row r="351" s="4" customFormat="true" ht="78.75" spans="1:29">
      <c r="A351" s="17">
        <v>345</v>
      </c>
      <c r="B351" s="21" t="s">
        <v>31</v>
      </c>
      <c r="C351" s="21" t="s">
        <v>802</v>
      </c>
      <c r="D351" s="21" t="s">
        <v>145</v>
      </c>
      <c r="E351" s="21" t="s">
        <v>820</v>
      </c>
      <c r="F351" s="21" t="s">
        <v>823</v>
      </c>
      <c r="G351" s="20" t="s">
        <v>148</v>
      </c>
      <c r="H351" s="21" t="s">
        <v>824</v>
      </c>
      <c r="I351" s="61">
        <v>11.84</v>
      </c>
      <c r="J351" s="61">
        <v>11.84</v>
      </c>
      <c r="K351" s="21" t="s">
        <v>149</v>
      </c>
      <c r="L351" s="21" t="s">
        <v>206</v>
      </c>
      <c r="M351" s="21" t="s">
        <v>825</v>
      </c>
      <c r="N351" s="21" t="s">
        <v>825</v>
      </c>
      <c r="O351" s="21"/>
      <c r="P351" s="21"/>
      <c r="Q351" s="21"/>
      <c r="R351" s="21"/>
      <c r="S351" s="21" t="s">
        <v>825</v>
      </c>
      <c r="T351" s="21" t="s">
        <v>826</v>
      </c>
      <c r="U351" s="21" t="s">
        <v>153</v>
      </c>
      <c r="V351" s="21" t="s">
        <v>153</v>
      </c>
      <c r="W351" s="21">
        <v>0</v>
      </c>
      <c r="X351" s="21" t="s">
        <v>154</v>
      </c>
      <c r="Y351" s="21">
        <v>11.84</v>
      </c>
      <c r="Z351" s="44">
        <v>11.84</v>
      </c>
      <c r="AA351" s="45"/>
      <c r="AC351" s="48">
        <f t="shared" si="19"/>
        <v>0</v>
      </c>
    </row>
    <row r="352" s="4" customFormat="true" ht="78.75" spans="1:29">
      <c r="A352" s="17">
        <v>346</v>
      </c>
      <c r="B352" s="21" t="s">
        <v>31</v>
      </c>
      <c r="C352" s="21" t="s">
        <v>802</v>
      </c>
      <c r="D352" s="21" t="s">
        <v>145</v>
      </c>
      <c r="E352" s="21" t="s">
        <v>827</v>
      </c>
      <c r="F352" s="21" t="s">
        <v>828</v>
      </c>
      <c r="G352" s="20" t="s">
        <v>148</v>
      </c>
      <c r="H352" s="20" t="s">
        <v>827</v>
      </c>
      <c r="I352" s="21">
        <v>226.039629</v>
      </c>
      <c r="J352" s="19">
        <v>319.571289</v>
      </c>
      <c r="K352" s="21" t="s">
        <v>149</v>
      </c>
      <c r="L352" s="21" t="s">
        <v>206</v>
      </c>
      <c r="M352" s="21" t="s">
        <v>829</v>
      </c>
      <c r="N352" s="21" t="s">
        <v>829</v>
      </c>
      <c r="O352" s="21"/>
      <c r="P352" s="21"/>
      <c r="Q352" s="21"/>
      <c r="R352" s="21"/>
      <c r="S352" s="21" t="s">
        <v>829</v>
      </c>
      <c r="T352" s="21" t="s">
        <v>829</v>
      </c>
      <c r="U352" s="21" t="s">
        <v>153</v>
      </c>
      <c r="V352" s="21" t="s">
        <v>153</v>
      </c>
      <c r="W352" s="21">
        <v>0</v>
      </c>
      <c r="X352" s="21" t="s">
        <v>154</v>
      </c>
      <c r="Y352" s="21">
        <v>226.03</v>
      </c>
      <c r="Z352" s="44">
        <v>226.03</v>
      </c>
      <c r="AA352" s="47" t="s">
        <v>830</v>
      </c>
      <c r="AC352" s="48">
        <f t="shared" si="19"/>
        <v>0.00962899999998967</v>
      </c>
    </row>
    <row r="353" s="4" customFormat="true" ht="110.25" spans="1:29">
      <c r="A353" s="17">
        <v>347</v>
      </c>
      <c r="B353" s="21" t="s">
        <v>31</v>
      </c>
      <c r="C353" s="21" t="s">
        <v>802</v>
      </c>
      <c r="D353" s="21" t="s">
        <v>145</v>
      </c>
      <c r="E353" s="19" t="s">
        <v>831</v>
      </c>
      <c r="F353" s="19" t="s">
        <v>832</v>
      </c>
      <c r="G353" s="22" t="s">
        <v>148</v>
      </c>
      <c r="H353" s="19" t="s">
        <v>831</v>
      </c>
      <c r="I353" s="21">
        <v>11.8668</v>
      </c>
      <c r="J353" s="19" t="s">
        <v>833</v>
      </c>
      <c r="K353" s="21" t="s">
        <v>149</v>
      </c>
      <c r="L353" s="21" t="s">
        <v>206</v>
      </c>
      <c r="M353" s="21" t="s">
        <v>834</v>
      </c>
      <c r="N353" s="21" t="s">
        <v>835</v>
      </c>
      <c r="O353" s="21"/>
      <c r="P353" s="21"/>
      <c r="Q353" s="21"/>
      <c r="R353" s="21"/>
      <c r="S353" s="21" t="s">
        <v>835</v>
      </c>
      <c r="T353" s="21" t="s">
        <v>835</v>
      </c>
      <c r="U353" s="21" t="s">
        <v>153</v>
      </c>
      <c r="V353" s="21" t="s">
        <v>153</v>
      </c>
      <c r="W353" s="21">
        <v>0</v>
      </c>
      <c r="X353" s="21" t="s">
        <v>154</v>
      </c>
      <c r="Y353" s="21">
        <v>11.86</v>
      </c>
      <c r="Z353" s="44">
        <v>11.86</v>
      </c>
      <c r="AA353" s="47" t="s">
        <v>836</v>
      </c>
      <c r="AC353" s="48">
        <f t="shared" si="19"/>
        <v>0.00680000000000014</v>
      </c>
    </row>
    <row r="354" s="4" customFormat="true" ht="173.25" spans="1:29">
      <c r="A354" s="17">
        <v>348</v>
      </c>
      <c r="B354" s="21" t="s">
        <v>31</v>
      </c>
      <c r="C354" s="21" t="s">
        <v>802</v>
      </c>
      <c r="D354" s="21" t="s">
        <v>145</v>
      </c>
      <c r="E354" s="21" t="s">
        <v>837</v>
      </c>
      <c r="F354" s="21" t="s">
        <v>838</v>
      </c>
      <c r="G354" s="20" t="s">
        <v>839</v>
      </c>
      <c r="H354" s="20" t="s">
        <v>840</v>
      </c>
      <c r="I354" s="21">
        <v>11.65</v>
      </c>
      <c r="J354" s="19">
        <v>49.5</v>
      </c>
      <c r="K354" s="21" t="s">
        <v>149</v>
      </c>
      <c r="L354" s="21" t="s">
        <v>206</v>
      </c>
      <c r="M354" s="21" t="s">
        <v>809</v>
      </c>
      <c r="N354" s="21" t="s">
        <v>841</v>
      </c>
      <c r="O354" s="21"/>
      <c r="P354" s="21"/>
      <c r="Q354" s="21"/>
      <c r="R354" s="21"/>
      <c r="S354" s="21" t="s">
        <v>841</v>
      </c>
      <c r="T354" s="21" t="s">
        <v>841</v>
      </c>
      <c r="U354" s="21" t="s">
        <v>153</v>
      </c>
      <c r="V354" s="21" t="s">
        <v>153</v>
      </c>
      <c r="W354" s="21"/>
      <c r="X354" s="21" t="s">
        <v>154</v>
      </c>
      <c r="Y354" s="21">
        <v>11.65</v>
      </c>
      <c r="Z354" s="44">
        <f>I354-W354</f>
        <v>11.65</v>
      </c>
      <c r="AA354" s="47" t="s">
        <v>836</v>
      </c>
      <c r="AC354" s="48">
        <f t="shared" si="19"/>
        <v>0</v>
      </c>
    </row>
    <row r="355" s="4" customFormat="true" ht="157.5" spans="1:29">
      <c r="A355" s="17">
        <v>349</v>
      </c>
      <c r="B355" s="21" t="s">
        <v>31</v>
      </c>
      <c r="C355" s="21" t="s">
        <v>802</v>
      </c>
      <c r="D355" s="21" t="s">
        <v>145</v>
      </c>
      <c r="E355" s="21" t="s">
        <v>842</v>
      </c>
      <c r="F355" s="21" t="s">
        <v>722</v>
      </c>
      <c r="G355" s="20" t="s">
        <v>839</v>
      </c>
      <c r="H355" s="20" t="s">
        <v>812</v>
      </c>
      <c r="I355" s="21">
        <v>4.0836</v>
      </c>
      <c r="J355" s="19">
        <v>39.56</v>
      </c>
      <c r="K355" s="21" t="s">
        <v>149</v>
      </c>
      <c r="L355" s="21" t="s">
        <v>206</v>
      </c>
      <c r="M355" s="21" t="s">
        <v>843</v>
      </c>
      <c r="N355" s="21" t="s">
        <v>844</v>
      </c>
      <c r="O355" s="21"/>
      <c r="P355" s="21"/>
      <c r="Q355" s="21"/>
      <c r="R355" s="21"/>
      <c r="S355" s="21" t="s">
        <v>844</v>
      </c>
      <c r="T355" s="21" t="s">
        <v>844</v>
      </c>
      <c r="U355" s="21" t="s">
        <v>153</v>
      </c>
      <c r="V355" s="21" t="s">
        <v>153</v>
      </c>
      <c r="W355" s="21"/>
      <c r="X355" s="21" t="s">
        <v>154</v>
      </c>
      <c r="Y355" s="21">
        <v>4.0836</v>
      </c>
      <c r="Z355" s="44">
        <v>4.08</v>
      </c>
      <c r="AA355" s="47" t="s">
        <v>836</v>
      </c>
      <c r="AC355" s="48">
        <f t="shared" si="19"/>
        <v>0.0035999999999996</v>
      </c>
    </row>
    <row r="356" s="4" customFormat="true" ht="204.75" spans="1:29">
      <c r="A356" s="17">
        <v>350</v>
      </c>
      <c r="B356" s="21" t="s">
        <v>31</v>
      </c>
      <c r="C356" s="21" t="s">
        <v>802</v>
      </c>
      <c r="D356" s="21" t="s">
        <v>145</v>
      </c>
      <c r="E356" s="21" t="s">
        <v>845</v>
      </c>
      <c r="F356" s="21" t="s">
        <v>846</v>
      </c>
      <c r="G356" s="20" t="s">
        <v>847</v>
      </c>
      <c r="H356" s="20" t="s">
        <v>812</v>
      </c>
      <c r="I356" s="21">
        <v>77.2907</v>
      </c>
      <c r="J356" s="19">
        <v>482.2907</v>
      </c>
      <c r="K356" s="21" t="s">
        <v>149</v>
      </c>
      <c r="L356" s="21" t="s">
        <v>206</v>
      </c>
      <c r="M356" s="21" t="s">
        <v>843</v>
      </c>
      <c r="N356" s="21" t="s">
        <v>848</v>
      </c>
      <c r="O356" s="21"/>
      <c r="P356" s="21"/>
      <c r="Q356" s="21"/>
      <c r="R356" s="21"/>
      <c r="S356" s="21" t="s">
        <v>848</v>
      </c>
      <c r="T356" s="21" t="s">
        <v>848</v>
      </c>
      <c r="U356" s="21" t="s">
        <v>153</v>
      </c>
      <c r="V356" s="21" t="s">
        <v>153</v>
      </c>
      <c r="W356" s="21">
        <v>20</v>
      </c>
      <c r="X356" s="21" t="s">
        <v>154</v>
      </c>
      <c r="Y356" s="21">
        <v>57.2907</v>
      </c>
      <c r="Z356" s="44">
        <v>57.29</v>
      </c>
      <c r="AA356" s="47" t="s">
        <v>836</v>
      </c>
      <c r="AC356" s="48">
        <f t="shared" si="19"/>
        <v>0.000700000000001921</v>
      </c>
    </row>
    <row r="357" s="4" customFormat="true" ht="157.5" spans="1:29">
      <c r="A357" s="17">
        <v>351</v>
      </c>
      <c r="B357" s="21" t="s">
        <v>31</v>
      </c>
      <c r="C357" s="21" t="s">
        <v>802</v>
      </c>
      <c r="D357" s="21" t="s">
        <v>145</v>
      </c>
      <c r="E357" s="21" t="s">
        <v>849</v>
      </c>
      <c r="F357" s="21" t="s">
        <v>850</v>
      </c>
      <c r="G357" s="20" t="s">
        <v>148</v>
      </c>
      <c r="H357" s="20" t="s">
        <v>812</v>
      </c>
      <c r="I357" s="21">
        <v>24.2281</v>
      </c>
      <c r="J357" s="19">
        <v>188.7666</v>
      </c>
      <c r="K357" s="21" t="s">
        <v>149</v>
      </c>
      <c r="L357" s="21" t="s">
        <v>206</v>
      </c>
      <c r="M357" s="21" t="s">
        <v>843</v>
      </c>
      <c r="N357" s="21" t="s">
        <v>851</v>
      </c>
      <c r="O357" s="21"/>
      <c r="P357" s="21"/>
      <c r="Q357" s="21"/>
      <c r="R357" s="21"/>
      <c r="S357" s="21" t="s">
        <v>851</v>
      </c>
      <c r="T357" s="21" t="s">
        <v>851</v>
      </c>
      <c r="U357" s="21" t="s">
        <v>153</v>
      </c>
      <c r="V357" s="21" t="s">
        <v>153</v>
      </c>
      <c r="W357" s="21">
        <v>18</v>
      </c>
      <c r="X357" s="21" t="s">
        <v>154</v>
      </c>
      <c r="Y357" s="21">
        <v>6.2281</v>
      </c>
      <c r="Z357" s="44">
        <v>6.22</v>
      </c>
      <c r="AA357" s="47" t="s">
        <v>836</v>
      </c>
      <c r="AB357" s="48"/>
      <c r="AC357" s="48">
        <f t="shared" si="19"/>
        <v>0.00810000000000155</v>
      </c>
    </row>
    <row r="358" s="4" customFormat="true" ht="157.5" spans="1:29">
      <c r="A358" s="17">
        <v>352</v>
      </c>
      <c r="B358" s="21" t="s">
        <v>31</v>
      </c>
      <c r="C358" s="21" t="s">
        <v>802</v>
      </c>
      <c r="D358" s="21" t="s">
        <v>145</v>
      </c>
      <c r="E358" s="21" t="s">
        <v>849</v>
      </c>
      <c r="F358" s="21" t="s">
        <v>850</v>
      </c>
      <c r="G358" s="20" t="s">
        <v>148</v>
      </c>
      <c r="H358" s="20" t="s">
        <v>812</v>
      </c>
      <c r="I358" s="21">
        <v>5.6125</v>
      </c>
      <c r="J358" s="19">
        <v>11.2125</v>
      </c>
      <c r="K358" s="21" t="s">
        <v>149</v>
      </c>
      <c r="L358" s="21" t="s">
        <v>206</v>
      </c>
      <c r="M358" s="21" t="s">
        <v>843</v>
      </c>
      <c r="N358" s="21" t="s">
        <v>852</v>
      </c>
      <c r="O358" s="21"/>
      <c r="P358" s="21"/>
      <c r="Q358" s="21"/>
      <c r="R358" s="21"/>
      <c r="S358" s="21" t="s">
        <v>852</v>
      </c>
      <c r="T358" s="21" t="s">
        <v>852</v>
      </c>
      <c r="U358" s="21" t="s">
        <v>153</v>
      </c>
      <c r="V358" s="21" t="s">
        <v>153</v>
      </c>
      <c r="W358" s="21">
        <v>2</v>
      </c>
      <c r="X358" s="21" t="s">
        <v>154</v>
      </c>
      <c r="Y358" s="21">
        <v>3.6125</v>
      </c>
      <c r="Z358" s="44">
        <v>3.61</v>
      </c>
      <c r="AA358" s="47" t="s">
        <v>836</v>
      </c>
      <c r="AB358" s="48"/>
      <c r="AC358" s="48">
        <f t="shared" si="19"/>
        <v>0.00249999999999995</v>
      </c>
    </row>
    <row r="359" s="4" customFormat="true" ht="63" spans="1:29">
      <c r="A359" s="17">
        <v>353</v>
      </c>
      <c r="B359" s="21" t="s">
        <v>31</v>
      </c>
      <c r="C359" s="21" t="s">
        <v>802</v>
      </c>
      <c r="D359" s="21" t="s">
        <v>145</v>
      </c>
      <c r="E359" s="21" t="s">
        <v>715</v>
      </c>
      <c r="F359" s="21" t="s">
        <v>722</v>
      </c>
      <c r="G359" s="20" t="s">
        <v>839</v>
      </c>
      <c r="H359" s="20" t="s">
        <v>812</v>
      </c>
      <c r="I359" s="21">
        <v>4.383</v>
      </c>
      <c r="J359" s="19">
        <v>37.69</v>
      </c>
      <c r="K359" s="21" t="s">
        <v>149</v>
      </c>
      <c r="L359" s="21" t="s">
        <v>206</v>
      </c>
      <c r="M359" s="21" t="s">
        <v>843</v>
      </c>
      <c r="N359" s="21" t="s">
        <v>853</v>
      </c>
      <c r="O359" s="21"/>
      <c r="P359" s="21"/>
      <c r="Q359" s="21"/>
      <c r="R359" s="21"/>
      <c r="S359" s="21" t="s">
        <v>853</v>
      </c>
      <c r="T359" s="21" t="s">
        <v>853</v>
      </c>
      <c r="U359" s="21" t="s">
        <v>153</v>
      </c>
      <c r="V359" s="21" t="s">
        <v>153</v>
      </c>
      <c r="W359" s="21"/>
      <c r="X359" s="21" t="s">
        <v>154</v>
      </c>
      <c r="Y359" s="21">
        <v>4.383</v>
      </c>
      <c r="Z359" s="44">
        <v>4.38</v>
      </c>
      <c r="AA359" s="47" t="s">
        <v>836</v>
      </c>
      <c r="AB359" s="48"/>
      <c r="AC359" s="48">
        <f t="shared" si="19"/>
        <v>0.00300000000000011</v>
      </c>
    </row>
    <row r="360" s="4" customFormat="true" ht="63" spans="1:29">
      <c r="A360" s="17">
        <v>354</v>
      </c>
      <c r="B360" s="21" t="s">
        <v>31</v>
      </c>
      <c r="C360" s="21" t="s">
        <v>802</v>
      </c>
      <c r="D360" s="21" t="s">
        <v>145</v>
      </c>
      <c r="E360" s="21" t="s">
        <v>712</v>
      </c>
      <c r="F360" s="21" t="s">
        <v>713</v>
      </c>
      <c r="G360" s="20" t="s">
        <v>148</v>
      </c>
      <c r="H360" s="20" t="s">
        <v>715</v>
      </c>
      <c r="I360" s="21">
        <v>8</v>
      </c>
      <c r="J360" s="19">
        <v>60</v>
      </c>
      <c r="K360" s="21" t="s">
        <v>149</v>
      </c>
      <c r="L360" s="21" t="s">
        <v>206</v>
      </c>
      <c r="M360" s="21" t="s">
        <v>843</v>
      </c>
      <c r="N360" s="21" t="s">
        <v>854</v>
      </c>
      <c r="O360" s="21"/>
      <c r="P360" s="21"/>
      <c r="Q360" s="21"/>
      <c r="R360" s="21"/>
      <c r="S360" s="21" t="s">
        <v>854</v>
      </c>
      <c r="T360" s="21" t="s">
        <v>854</v>
      </c>
      <c r="U360" s="21" t="s">
        <v>153</v>
      </c>
      <c r="V360" s="21" t="s">
        <v>153</v>
      </c>
      <c r="W360" s="21"/>
      <c r="X360" s="21" t="s">
        <v>154</v>
      </c>
      <c r="Y360" s="21">
        <v>8</v>
      </c>
      <c r="Z360" s="44">
        <v>8</v>
      </c>
      <c r="AA360" s="47" t="s">
        <v>836</v>
      </c>
      <c r="AB360" s="48"/>
      <c r="AC360" s="48">
        <f t="shared" si="19"/>
        <v>0</v>
      </c>
    </row>
    <row r="361" s="4" customFormat="true" ht="94.5" spans="1:29">
      <c r="A361" s="17">
        <v>355</v>
      </c>
      <c r="B361" s="21" t="s">
        <v>31</v>
      </c>
      <c r="C361" s="21" t="s">
        <v>802</v>
      </c>
      <c r="D361" s="21" t="s">
        <v>145</v>
      </c>
      <c r="E361" s="21" t="s">
        <v>166</v>
      </c>
      <c r="F361" s="21" t="s">
        <v>855</v>
      </c>
      <c r="G361" s="20" t="s">
        <v>839</v>
      </c>
      <c r="H361" s="20" t="s">
        <v>812</v>
      </c>
      <c r="I361" s="21">
        <v>13.0173</v>
      </c>
      <c r="J361" s="19">
        <v>76.4773</v>
      </c>
      <c r="K361" s="21" t="s">
        <v>149</v>
      </c>
      <c r="L361" s="21" t="s">
        <v>206</v>
      </c>
      <c r="M361" s="21" t="s">
        <v>843</v>
      </c>
      <c r="N361" s="21" t="s">
        <v>856</v>
      </c>
      <c r="O361" s="21"/>
      <c r="P361" s="21"/>
      <c r="Q361" s="21"/>
      <c r="R361" s="21"/>
      <c r="S361" s="21" t="s">
        <v>856</v>
      </c>
      <c r="T361" s="21" t="s">
        <v>856</v>
      </c>
      <c r="U361" s="21" t="s">
        <v>153</v>
      </c>
      <c r="V361" s="21" t="s">
        <v>153</v>
      </c>
      <c r="W361" s="21">
        <v>5</v>
      </c>
      <c r="X361" s="21" t="s">
        <v>154</v>
      </c>
      <c r="Y361" s="21">
        <v>8.0173</v>
      </c>
      <c r="Z361" s="44">
        <v>8.01</v>
      </c>
      <c r="AA361" s="47" t="s">
        <v>836</v>
      </c>
      <c r="AB361" s="48"/>
      <c r="AC361" s="48">
        <f t="shared" si="19"/>
        <v>0.00730000000000075</v>
      </c>
    </row>
    <row r="362" s="4" customFormat="true" ht="63" spans="1:29">
      <c r="A362" s="17">
        <v>356</v>
      </c>
      <c r="B362" s="21" t="s">
        <v>31</v>
      </c>
      <c r="C362" s="21" t="s">
        <v>802</v>
      </c>
      <c r="D362" s="21" t="s">
        <v>145</v>
      </c>
      <c r="E362" s="21" t="s">
        <v>857</v>
      </c>
      <c r="F362" s="21" t="s">
        <v>858</v>
      </c>
      <c r="G362" s="20" t="s">
        <v>839</v>
      </c>
      <c r="H362" s="20" t="s">
        <v>187</v>
      </c>
      <c r="I362" s="21">
        <v>4</v>
      </c>
      <c r="J362" s="19">
        <v>29.5</v>
      </c>
      <c r="K362" s="21" t="s">
        <v>149</v>
      </c>
      <c r="L362" s="21" t="s">
        <v>206</v>
      </c>
      <c r="M362" s="21" t="s">
        <v>843</v>
      </c>
      <c r="N362" s="21" t="s">
        <v>859</v>
      </c>
      <c r="O362" s="21"/>
      <c r="P362" s="21"/>
      <c r="Q362" s="21"/>
      <c r="R362" s="21"/>
      <c r="S362" s="21" t="s">
        <v>859</v>
      </c>
      <c r="T362" s="21" t="s">
        <v>859</v>
      </c>
      <c r="U362" s="21" t="s">
        <v>153</v>
      </c>
      <c r="V362" s="21" t="s">
        <v>153</v>
      </c>
      <c r="W362" s="21"/>
      <c r="X362" s="21" t="s">
        <v>154</v>
      </c>
      <c r="Y362" s="21">
        <v>4</v>
      </c>
      <c r="Z362" s="44">
        <f t="shared" ref="Z362:Z364" si="21">I362-W362</f>
        <v>4</v>
      </c>
      <c r="AA362" s="47" t="s">
        <v>836</v>
      </c>
      <c r="AB362" s="48"/>
      <c r="AC362" s="48">
        <f t="shared" si="19"/>
        <v>0</v>
      </c>
    </row>
    <row r="363" s="4" customFormat="true" ht="94.5" spans="1:29">
      <c r="A363" s="17">
        <v>357</v>
      </c>
      <c r="B363" s="21" t="s">
        <v>31</v>
      </c>
      <c r="C363" s="21" t="s">
        <v>802</v>
      </c>
      <c r="D363" s="21" t="s">
        <v>145</v>
      </c>
      <c r="E363" s="21" t="s">
        <v>860</v>
      </c>
      <c r="F363" s="21" t="s">
        <v>861</v>
      </c>
      <c r="G363" s="20" t="s">
        <v>148</v>
      </c>
      <c r="H363" s="20" t="s">
        <v>812</v>
      </c>
      <c r="I363" s="21">
        <v>21.34</v>
      </c>
      <c r="J363" s="19">
        <v>73.1296</v>
      </c>
      <c r="K363" s="21" t="s">
        <v>149</v>
      </c>
      <c r="L363" s="21" t="s">
        <v>206</v>
      </c>
      <c r="M363" s="21" t="s">
        <v>843</v>
      </c>
      <c r="N363" s="21" t="s">
        <v>862</v>
      </c>
      <c r="O363" s="21"/>
      <c r="P363" s="21"/>
      <c r="Q363" s="21"/>
      <c r="R363" s="21"/>
      <c r="S363" s="21" t="s">
        <v>862</v>
      </c>
      <c r="T363" s="21" t="s">
        <v>862</v>
      </c>
      <c r="U363" s="21" t="s">
        <v>153</v>
      </c>
      <c r="V363" s="21" t="s">
        <v>153</v>
      </c>
      <c r="W363" s="21">
        <v>5</v>
      </c>
      <c r="X363" s="21" t="s">
        <v>154</v>
      </c>
      <c r="Y363" s="21">
        <v>16.34</v>
      </c>
      <c r="Z363" s="44">
        <f t="shared" si="21"/>
        <v>16.34</v>
      </c>
      <c r="AA363" s="47" t="s">
        <v>836</v>
      </c>
      <c r="AC363" s="48">
        <f t="shared" si="19"/>
        <v>0</v>
      </c>
    </row>
    <row r="364" s="4" customFormat="true" ht="63" spans="1:29">
      <c r="A364" s="17">
        <v>358</v>
      </c>
      <c r="B364" s="21" t="s">
        <v>31</v>
      </c>
      <c r="C364" s="21" t="s">
        <v>802</v>
      </c>
      <c r="D364" s="21" t="s">
        <v>145</v>
      </c>
      <c r="E364" s="21" t="s">
        <v>863</v>
      </c>
      <c r="F364" s="130" t="s">
        <v>864</v>
      </c>
      <c r="G364" s="20" t="s">
        <v>148</v>
      </c>
      <c r="H364" s="20" t="s">
        <v>812</v>
      </c>
      <c r="I364" s="21">
        <v>16.9</v>
      </c>
      <c r="J364" s="19">
        <v>38.4</v>
      </c>
      <c r="K364" s="21" t="s">
        <v>149</v>
      </c>
      <c r="L364" s="21" t="s">
        <v>206</v>
      </c>
      <c r="M364" s="21" t="s">
        <v>843</v>
      </c>
      <c r="N364" s="21" t="s">
        <v>865</v>
      </c>
      <c r="O364" s="21"/>
      <c r="P364" s="21"/>
      <c r="Q364" s="21"/>
      <c r="R364" s="21"/>
      <c r="S364" s="21" t="s">
        <v>865</v>
      </c>
      <c r="T364" s="21" t="s">
        <v>865</v>
      </c>
      <c r="U364" s="21" t="s">
        <v>153</v>
      </c>
      <c r="V364" s="21" t="s">
        <v>153</v>
      </c>
      <c r="W364" s="21">
        <v>5</v>
      </c>
      <c r="X364" s="21" t="s">
        <v>154</v>
      </c>
      <c r="Y364" s="21">
        <v>11.9</v>
      </c>
      <c r="Z364" s="44">
        <f t="shared" si="21"/>
        <v>11.9</v>
      </c>
      <c r="AA364" s="47" t="s">
        <v>836</v>
      </c>
      <c r="AC364" s="48">
        <f t="shared" si="19"/>
        <v>0</v>
      </c>
    </row>
    <row r="365" s="4" customFormat="true" ht="63" spans="1:29">
      <c r="A365" s="17">
        <v>359</v>
      </c>
      <c r="B365" s="21" t="s">
        <v>31</v>
      </c>
      <c r="C365" s="21" t="s">
        <v>802</v>
      </c>
      <c r="D365" s="21" t="s">
        <v>145</v>
      </c>
      <c r="E365" s="21" t="s">
        <v>866</v>
      </c>
      <c r="F365" s="21" t="s">
        <v>867</v>
      </c>
      <c r="G365" s="20" t="s">
        <v>148</v>
      </c>
      <c r="H365" s="20" t="s">
        <v>812</v>
      </c>
      <c r="I365" s="21">
        <v>8.1064</v>
      </c>
      <c r="J365" s="19">
        <v>19.1064</v>
      </c>
      <c r="K365" s="21" t="s">
        <v>149</v>
      </c>
      <c r="L365" s="21" t="s">
        <v>206</v>
      </c>
      <c r="M365" s="21" t="s">
        <v>843</v>
      </c>
      <c r="N365" s="21" t="s">
        <v>868</v>
      </c>
      <c r="O365" s="21"/>
      <c r="P365" s="21"/>
      <c r="Q365" s="21"/>
      <c r="R365" s="21"/>
      <c r="S365" s="21" t="s">
        <v>868</v>
      </c>
      <c r="T365" s="21" t="s">
        <v>868</v>
      </c>
      <c r="U365" s="21" t="s">
        <v>153</v>
      </c>
      <c r="V365" s="21" t="s">
        <v>153</v>
      </c>
      <c r="W365" s="21">
        <v>3</v>
      </c>
      <c r="X365" s="21" t="s">
        <v>154</v>
      </c>
      <c r="Y365" s="21">
        <v>5.1064</v>
      </c>
      <c r="Z365" s="44">
        <v>5.1</v>
      </c>
      <c r="AA365" s="47" t="s">
        <v>836</v>
      </c>
      <c r="AC365" s="48">
        <f t="shared" si="19"/>
        <v>0.00640000000000107</v>
      </c>
    </row>
    <row r="366" s="4" customFormat="true" ht="141.75" spans="1:29">
      <c r="A366" s="17">
        <v>360</v>
      </c>
      <c r="B366" s="21" t="s">
        <v>31</v>
      </c>
      <c r="C366" s="21" t="s">
        <v>802</v>
      </c>
      <c r="D366" s="21" t="s">
        <v>145</v>
      </c>
      <c r="E366" s="21" t="s">
        <v>806</v>
      </c>
      <c r="F366" s="21" t="s">
        <v>807</v>
      </c>
      <c r="G366" s="20" t="s">
        <v>667</v>
      </c>
      <c r="H366" s="20" t="s">
        <v>808</v>
      </c>
      <c r="I366" s="21">
        <v>281.482</v>
      </c>
      <c r="J366" s="19">
        <v>326.482</v>
      </c>
      <c r="K366" s="21" t="s">
        <v>149</v>
      </c>
      <c r="L366" s="21" t="s">
        <v>206</v>
      </c>
      <c r="M366" s="21" t="s">
        <v>843</v>
      </c>
      <c r="N366" s="21" t="s">
        <v>809</v>
      </c>
      <c r="O366" s="21"/>
      <c r="P366" s="21"/>
      <c r="Q366" s="21"/>
      <c r="R366" s="21"/>
      <c r="S366" s="21" t="s">
        <v>809</v>
      </c>
      <c r="T366" s="21" t="s">
        <v>809</v>
      </c>
      <c r="U366" s="21" t="s">
        <v>153</v>
      </c>
      <c r="V366" s="21" t="s">
        <v>153</v>
      </c>
      <c r="W366" s="21">
        <v>100</v>
      </c>
      <c r="X366" s="21" t="s">
        <v>154</v>
      </c>
      <c r="Y366" s="21">
        <v>181.482</v>
      </c>
      <c r="Z366" s="44">
        <v>181.48</v>
      </c>
      <c r="AA366" s="47" t="s">
        <v>836</v>
      </c>
      <c r="AC366" s="48">
        <f t="shared" si="19"/>
        <v>0.00200000000003797</v>
      </c>
    </row>
    <row r="367" s="4" customFormat="true" ht="63" spans="1:29">
      <c r="A367" s="17">
        <v>361</v>
      </c>
      <c r="B367" s="21" t="s">
        <v>31</v>
      </c>
      <c r="C367" s="21" t="s">
        <v>802</v>
      </c>
      <c r="D367" s="21" t="s">
        <v>145</v>
      </c>
      <c r="E367" s="21" t="s">
        <v>869</v>
      </c>
      <c r="F367" s="21" t="s">
        <v>870</v>
      </c>
      <c r="G367" s="20" t="s">
        <v>148</v>
      </c>
      <c r="H367" s="20" t="s">
        <v>812</v>
      </c>
      <c r="I367" s="21">
        <v>7</v>
      </c>
      <c r="J367" s="19">
        <v>12</v>
      </c>
      <c r="K367" s="21" t="s">
        <v>149</v>
      </c>
      <c r="L367" s="21" t="s">
        <v>206</v>
      </c>
      <c r="M367" s="21" t="s">
        <v>843</v>
      </c>
      <c r="N367" s="21" t="s">
        <v>871</v>
      </c>
      <c r="O367" s="21"/>
      <c r="P367" s="21"/>
      <c r="Q367" s="21"/>
      <c r="R367" s="21"/>
      <c r="S367" s="21" t="s">
        <v>871</v>
      </c>
      <c r="T367" s="21" t="s">
        <v>871</v>
      </c>
      <c r="U367" s="21" t="s">
        <v>153</v>
      </c>
      <c r="V367" s="21" t="s">
        <v>153</v>
      </c>
      <c r="W367" s="21">
        <v>5</v>
      </c>
      <c r="X367" s="21" t="s">
        <v>154</v>
      </c>
      <c r="Y367" s="21">
        <v>2</v>
      </c>
      <c r="Z367" s="44">
        <v>2</v>
      </c>
      <c r="AA367" s="47" t="s">
        <v>836</v>
      </c>
      <c r="AC367" s="48">
        <f t="shared" si="19"/>
        <v>0</v>
      </c>
    </row>
    <row r="368" s="4" customFormat="true" ht="78.75" spans="1:29">
      <c r="A368" s="17">
        <v>362</v>
      </c>
      <c r="B368" s="21" t="s">
        <v>31</v>
      </c>
      <c r="C368" s="21" t="s">
        <v>802</v>
      </c>
      <c r="D368" s="21" t="s">
        <v>145</v>
      </c>
      <c r="E368" s="21" t="s">
        <v>872</v>
      </c>
      <c r="F368" s="21" t="s">
        <v>873</v>
      </c>
      <c r="G368" s="20" t="s">
        <v>148</v>
      </c>
      <c r="H368" s="20" t="s">
        <v>812</v>
      </c>
      <c r="I368" s="21">
        <v>23.0164</v>
      </c>
      <c r="J368" s="19">
        <v>23.0164</v>
      </c>
      <c r="K368" s="21" t="s">
        <v>149</v>
      </c>
      <c r="L368" s="21" t="s">
        <v>206</v>
      </c>
      <c r="M368" s="21" t="s">
        <v>843</v>
      </c>
      <c r="N368" s="21" t="s">
        <v>874</v>
      </c>
      <c r="O368" s="21"/>
      <c r="P368" s="21"/>
      <c r="Q368" s="21"/>
      <c r="R368" s="21"/>
      <c r="S368" s="21" t="s">
        <v>874</v>
      </c>
      <c r="T368" s="21" t="s">
        <v>874</v>
      </c>
      <c r="U368" s="21" t="s">
        <v>153</v>
      </c>
      <c r="V368" s="21" t="s">
        <v>153</v>
      </c>
      <c r="W368" s="21">
        <v>15</v>
      </c>
      <c r="X368" s="21" t="s">
        <v>154</v>
      </c>
      <c r="Y368" s="21">
        <v>8.0164</v>
      </c>
      <c r="Z368" s="44">
        <v>8.01</v>
      </c>
      <c r="AA368" s="47" t="s">
        <v>836</v>
      </c>
      <c r="AC368" s="48">
        <f t="shared" si="19"/>
        <v>0.00640000000000107</v>
      </c>
    </row>
    <row r="369" s="4" customFormat="true" ht="157.5" spans="1:29">
      <c r="A369" s="17">
        <v>363</v>
      </c>
      <c r="B369" s="21" t="s">
        <v>31</v>
      </c>
      <c r="C369" s="21" t="s">
        <v>802</v>
      </c>
      <c r="D369" s="21" t="s">
        <v>145</v>
      </c>
      <c r="E369" s="21" t="s">
        <v>875</v>
      </c>
      <c r="F369" s="21" t="s">
        <v>876</v>
      </c>
      <c r="G369" s="20" t="s">
        <v>148</v>
      </c>
      <c r="H369" s="20" t="s">
        <v>812</v>
      </c>
      <c r="I369" s="21">
        <v>347.0836</v>
      </c>
      <c r="J369" s="19">
        <v>663.8545</v>
      </c>
      <c r="K369" s="21" t="s">
        <v>149</v>
      </c>
      <c r="L369" s="21" t="s">
        <v>206</v>
      </c>
      <c r="M369" s="21" t="s">
        <v>843</v>
      </c>
      <c r="N369" s="21" t="s">
        <v>877</v>
      </c>
      <c r="O369" s="21"/>
      <c r="P369" s="21"/>
      <c r="Q369" s="21"/>
      <c r="R369" s="21"/>
      <c r="S369" s="21" t="s">
        <v>877</v>
      </c>
      <c r="T369" s="21" t="s">
        <v>877</v>
      </c>
      <c r="U369" s="21" t="s">
        <v>153</v>
      </c>
      <c r="V369" s="21" t="s">
        <v>153</v>
      </c>
      <c r="W369" s="21"/>
      <c r="X369" s="21" t="s">
        <v>154</v>
      </c>
      <c r="Y369" s="21">
        <v>347.0836</v>
      </c>
      <c r="Z369" s="44">
        <v>347.08</v>
      </c>
      <c r="AA369" s="47" t="s">
        <v>836</v>
      </c>
      <c r="AC369" s="48">
        <f t="shared" si="19"/>
        <v>0.00360000000000582</v>
      </c>
    </row>
    <row r="370" s="4" customFormat="true" ht="78.75" spans="1:29">
      <c r="A370" s="17">
        <v>364</v>
      </c>
      <c r="B370" s="21" t="s">
        <v>112</v>
      </c>
      <c r="C370" s="22" t="s">
        <v>878</v>
      </c>
      <c r="D370" s="21" t="s">
        <v>145</v>
      </c>
      <c r="E370" s="19" t="s">
        <v>378</v>
      </c>
      <c r="F370" s="19" t="s">
        <v>428</v>
      </c>
      <c r="G370" s="20" t="s">
        <v>148</v>
      </c>
      <c r="H370" s="21" t="s">
        <v>812</v>
      </c>
      <c r="I370" s="29">
        <v>17.877584</v>
      </c>
      <c r="J370" s="29">
        <v>59.59</v>
      </c>
      <c r="K370" s="21" t="s">
        <v>149</v>
      </c>
      <c r="L370" s="21" t="s">
        <v>206</v>
      </c>
      <c r="M370" s="21" t="s">
        <v>879</v>
      </c>
      <c r="N370" s="21" t="s">
        <v>879</v>
      </c>
      <c r="O370" s="21"/>
      <c r="P370" s="21"/>
      <c r="Q370" s="21"/>
      <c r="R370" s="21"/>
      <c r="S370" s="21" t="s">
        <v>879</v>
      </c>
      <c r="T370" s="21" t="s">
        <v>879</v>
      </c>
      <c r="U370" s="21" t="s">
        <v>153</v>
      </c>
      <c r="V370" s="21" t="s">
        <v>153</v>
      </c>
      <c r="W370" s="21">
        <v>0</v>
      </c>
      <c r="X370" s="21" t="s">
        <v>154</v>
      </c>
      <c r="Y370" s="21">
        <v>17.88</v>
      </c>
      <c r="Z370" s="49">
        <v>17.87</v>
      </c>
      <c r="AA370" s="45"/>
      <c r="AC370" s="48">
        <f t="shared" si="19"/>
        <v>0.00758399999999781</v>
      </c>
    </row>
    <row r="371" s="4" customFormat="true" ht="94.5" spans="1:29">
      <c r="A371" s="17">
        <v>365</v>
      </c>
      <c r="B371" s="18" t="s">
        <v>93</v>
      </c>
      <c r="C371" s="19" t="s">
        <v>880</v>
      </c>
      <c r="D371" s="21" t="s">
        <v>203</v>
      </c>
      <c r="E371" s="19" t="s">
        <v>881</v>
      </c>
      <c r="F371" s="19" t="s">
        <v>882</v>
      </c>
      <c r="G371" s="20" t="s">
        <v>148</v>
      </c>
      <c r="H371" s="19" t="s">
        <v>881</v>
      </c>
      <c r="I371" s="29">
        <v>4.6</v>
      </c>
      <c r="J371" s="29">
        <v>132.126256</v>
      </c>
      <c r="K371" s="19" t="s">
        <v>149</v>
      </c>
      <c r="L371" s="21" t="s">
        <v>206</v>
      </c>
      <c r="M371" s="21" t="s">
        <v>883</v>
      </c>
      <c r="N371" s="21" t="s">
        <v>883</v>
      </c>
      <c r="O371" s="21"/>
      <c r="P371" s="21"/>
      <c r="Q371" s="21"/>
      <c r="R371" s="21"/>
      <c r="S371" s="21" t="s">
        <v>883</v>
      </c>
      <c r="T371" s="21" t="s">
        <v>883</v>
      </c>
      <c r="U371" s="21" t="s">
        <v>203</v>
      </c>
      <c r="V371" s="21" t="s">
        <v>153</v>
      </c>
      <c r="W371" s="39">
        <v>0</v>
      </c>
      <c r="X371" s="17" t="s">
        <v>154</v>
      </c>
      <c r="Y371" s="17">
        <v>4.6</v>
      </c>
      <c r="Z371" s="44">
        <f>I371-W371</f>
        <v>4.6</v>
      </c>
      <c r="AA371" s="45"/>
      <c r="AC371" s="4">
        <f t="shared" si="19"/>
        <v>0</v>
      </c>
    </row>
    <row r="372" s="4" customFormat="true" ht="78.75" spans="1:29">
      <c r="A372" s="17">
        <v>366</v>
      </c>
      <c r="B372" s="20" t="s">
        <v>100</v>
      </c>
      <c r="C372" s="21" t="s">
        <v>884</v>
      </c>
      <c r="D372" s="21" t="s">
        <v>145</v>
      </c>
      <c r="E372" s="21" t="s">
        <v>885</v>
      </c>
      <c r="F372" s="21" t="s">
        <v>886</v>
      </c>
      <c r="G372" s="20" t="s">
        <v>148</v>
      </c>
      <c r="H372" s="21" t="s">
        <v>885</v>
      </c>
      <c r="I372" s="29">
        <v>269.337615</v>
      </c>
      <c r="J372" s="29">
        <v>1223.011204</v>
      </c>
      <c r="K372" s="21" t="s">
        <v>149</v>
      </c>
      <c r="L372" s="21" t="s">
        <v>150</v>
      </c>
      <c r="M372" s="21" t="s">
        <v>887</v>
      </c>
      <c r="N372" s="21" t="s">
        <v>887</v>
      </c>
      <c r="O372" s="21" t="s">
        <v>165</v>
      </c>
      <c r="P372" s="21"/>
      <c r="Q372" s="21"/>
      <c r="R372" s="21"/>
      <c r="S372" s="21"/>
      <c r="T372" s="21"/>
      <c r="U372" s="21" t="s">
        <v>153</v>
      </c>
      <c r="V372" s="21" t="s">
        <v>153</v>
      </c>
      <c r="W372" s="21">
        <v>50</v>
      </c>
      <c r="X372" s="17" t="s">
        <v>154</v>
      </c>
      <c r="Y372" s="17">
        <v>219.34</v>
      </c>
      <c r="Z372" s="49">
        <v>219.33</v>
      </c>
      <c r="AA372" s="45"/>
      <c r="AB372" s="48"/>
      <c r="AC372" s="48">
        <f t="shared" si="19"/>
        <v>0.00761500000001547</v>
      </c>
    </row>
    <row r="373" s="4" customFormat="true" ht="78.75" spans="1:29">
      <c r="A373" s="17">
        <v>367</v>
      </c>
      <c r="B373" s="20" t="s">
        <v>100</v>
      </c>
      <c r="C373" s="21" t="s">
        <v>884</v>
      </c>
      <c r="D373" s="21" t="s">
        <v>145</v>
      </c>
      <c r="E373" s="21" t="s">
        <v>290</v>
      </c>
      <c r="F373" s="130" t="s">
        <v>526</v>
      </c>
      <c r="G373" s="20" t="s">
        <v>148</v>
      </c>
      <c r="H373" s="21" t="s">
        <v>290</v>
      </c>
      <c r="I373" s="29">
        <v>13.162137</v>
      </c>
      <c r="J373" s="29">
        <v>263.242736</v>
      </c>
      <c r="K373" s="21" t="s">
        <v>149</v>
      </c>
      <c r="L373" s="21" t="s">
        <v>150</v>
      </c>
      <c r="M373" s="21" t="s">
        <v>888</v>
      </c>
      <c r="N373" s="20" t="s">
        <v>888</v>
      </c>
      <c r="O373" s="21" t="s">
        <v>152</v>
      </c>
      <c r="P373" s="21"/>
      <c r="Q373" s="21"/>
      <c r="R373" s="21"/>
      <c r="S373" s="21"/>
      <c r="T373" s="21"/>
      <c r="U373" s="21" t="s">
        <v>153</v>
      </c>
      <c r="V373" s="21" t="s">
        <v>153</v>
      </c>
      <c r="W373" s="21">
        <v>0</v>
      </c>
      <c r="X373" s="17" t="s">
        <v>154</v>
      </c>
      <c r="Y373" s="17">
        <v>13.16</v>
      </c>
      <c r="Z373" s="49">
        <v>13.16</v>
      </c>
      <c r="AA373" s="45"/>
      <c r="AC373" s="48">
        <f t="shared" si="19"/>
        <v>0.00213699999999939</v>
      </c>
    </row>
    <row r="374" s="4" customFormat="true" ht="78.75" spans="1:29">
      <c r="A374" s="17">
        <v>368</v>
      </c>
      <c r="B374" s="20" t="s">
        <v>100</v>
      </c>
      <c r="C374" s="21" t="s">
        <v>884</v>
      </c>
      <c r="D374" s="21" t="s">
        <v>145</v>
      </c>
      <c r="E374" s="21" t="s">
        <v>290</v>
      </c>
      <c r="F374" s="130" t="s">
        <v>526</v>
      </c>
      <c r="G374" s="20" t="s">
        <v>148</v>
      </c>
      <c r="H374" s="21" t="s">
        <v>290</v>
      </c>
      <c r="I374" s="29">
        <v>3.186376</v>
      </c>
      <c r="J374" s="29">
        <v>63.725676</v>
      </c>
      <c r="K374" s="21" t="s">
        <v>149</v>
      </c>
      <c r="L374" s="21" t="s">
        <v>150</v>
      </c>
      <c r="M374" s="20" t="s">
        <v>889</v>
      </c>
      <c r="N374" s="20" t="s">
        <v>889</v>
      </c>
      <c r="O374" s="21" t="s">
        <v>165</v>
      </c>
      <c r="P374" s="21"/>
      <c r="Q374" s="21"/>
      <c r="R374" s="21"/>
      <c r="S374" s="21"/>
      <c r="T374" s="21"/>
      <c r="U374" s="21" t="s">
        <v>153</v>
      </c>
      <c r="V374" s="21" t="s">
        <v>153</v>
      </c>
      <c r="W374" s="21">
        <v>0</v>
      </c>
      <c r="X374" s="17" t="s">
        <v>154</v>
      </c>
      <c r="Y374" s="17">
        <v>3.19</v>
      </c>
      <c r="Z374" s="49">
        <v>3.18</v>
      </c>
      <c r="AA374" s="45"/>
      <c r="AB374" s="48"/>
      <c r="AC374" s="48">
        <f t="shared" si="19"/>
        <v>0.00637599999999994</v>
      </c>
    </row>
    <row r="375" s="4" customFormat="true" ht="78.75" spans="1:29">
      <c r="A375" s="17">
        <v>369</v>
      </c>
      <c r="B375" s="20" t="s">
        <v>100</v>
      </c>
      <c r="C375" s="21" t="s">
        <v>884</v>
      </c>
      <c r="D375" s="21" t="s">
        <v>145</v>
      </c>
      <c r="E375" s="21" t="s">
        <v>290</v>
      </c>
      <c r="F375" s="130" t="s">
        <v>526</v>
      </c>
      <c r="G375" s="20" t="s">
        <v>148</v>
      </c>
      <c r="H375" s="21" t="s">
        <v>290</v>
      </c>
      <c r="I375" s="29">
        <v>3.149366</v>
      </c>
      <c r="J375" s="29">
        <v>62.985623</v>
      </c>
      <c r="K375" s="21" t="s">
        <v>149</v>
      </c>
      <c r="L375" s="21" t="s">
        <v>150</v>
      </c>
      <c r="M375" s="20" t="s">
        <v>890</v>
      </c>
      <c r="N375" s="20" t="s">
        <v>890</v>
      </c>
      <c r="O375" s="21" t="s">
        <v>165</v>
      </c>
      <c r="P375" s="21"/>
      <c r="Q375" s="21"/>
      <c r="R375" s="21"/>
      <c r="S375" s="21"/>
      <c r="T375" s="21"/>
      <c r="U375" s="21" t="s">
        <v>153</v>
      </c>
      <c r="V375" s="21" t="s">
        <v>153</v>
      </c>
      <c r="W375" s="21">
        <v>0</v>
      </c>
      <c r="X375" s="17" t="s">
        <v>154</v>
      </c>
      <c r="Y375" s="17">
        <v>3.15</v>
      </c>
      <c r="Z375" s="49">
        <v>3.14</v>
      </c>
      <c r="AA375" s="45"/>
      <c r="AB375" s="48"/>
      <c r="AC375" s="48">
        <f t="shared" si="19"/>
        <v>0.00936599999999999</v>
      </c>
    </row>
    <row r="376" s="4" customFormat="true" ht="78.75" spans="1:29">
      <c r="A376" s="17">
        <v>370</v>
      </c>
      <c r="B376" s="20" t="s">
        <v>100</v>
      </c>
      <c r="C376" s="21" t="s">
        <v>884</v>
      </c>
      <c r="D376" s="21" t="s">
        <v>145</v>
      </c>
      <c r="E376" s="21" t="s">
        <v>290</v>
      </c>
      <c r="F376" s="130" t="s">
        <v>526</v>
      </c>
      <c r="G376" s="20" t="s">
        <v>148</v>
      </c>
      <c r="H376" s="21" t="s">
        <v>290</v>
      </c>
      <c r="I376" s="29">
        <v>3.10945</v>
      </c>
      <c r="J376" s="29">
        <v>62.18822</v>
      </c>
      <c r="K376" s="21" t="s">
        <v>149</v>
      </c>
      <c r="L376" s="21" t="s">
        <v>150</v>
      </c>
      <c r="M376" s="20" t="s">
        <v>891</v>
      </c>
      <c r="N376" s="20" t="s">
        <v>891</v>
      </c>
      <c r="O376" s="21" t="s">
        <v>165</v>
      </c>
      <c r="P376" s="21"/>
      <c r="Q376" s="21"/>
      <c r="R376" s="21"/>
      <c r="S376" s="21"/>
      <c r="T376" s="21"/>
      <c r="U376" s="21" t="s">
        <v>153</v>
      </c>
      <c r="V376" s="21" t="s">
        <v>153</v>
      </c>
      <c r="W376" s="21">
        <v>0</v>
      </c>
      <c r="X376" s="17" t="s">
        <v>154</v>
      </c>
      <c r="Y376" s="17">
        <v>3.11</v>
      </c>
      <c r="Z376" s="49">
        <v>3.1</v>
      </c>
      <c r="AA376" s="45"/>
      <c r="AB376" s="48"/>
      <c r="AC376" s="48">
        <f t="shared" si="19"/>
        <v>0.00944999999999974</v>
      </c>
    </row>
    <row r="377" s="4" customFormat="true" ht="78.75" spans="1:29">
      <c r="A377" s="17">
        <v>371</v>
      </c>
      <c r="B377" s="20" t="s">
        <v>100</v>
      </c>
      <c r="C377" s="21" t="s">
        <v>884</v>
      </c>
      <c r="D377" s="21" t="s">
        <v>145</v>
      </c>
      <c r="E377" s="21" t="s">
        <v>892</v>
      </c>
      <c r="F377" s="21" t="s">
        <v>893</v>
      </c>
      <c r="G377" s="20" t="s">
        <v>148</v>
      </c>
      <c r="H377" s="21" t="s">
        <v>892</v>
      </c>
      <c r="I377" s="29">
        <v>3.725153</v>
      </c>
      <c r="J377" s="29">
        <v>74.502224</v>
      </c>
      <c r="K377" s="21" t="s">
        <v>149</v>
      </c>
      <c r="L377" s="21" t="s">
        <v>150</v>
      </c>
      <c r="M377" s="20" t="s">
        <v>894</v>
      </c>
      <c r="N377" s="20" t="s">
        <v>894</v>
      </c>
      <c r="O377" s="21" t="s">
        <v>165</v>
      </c>
      <c r="P377" s="21"/>
      <c r="Q377" s="21"/>
      <c r="R377" s="21"/>
      <c r="S377" s="21"/>
      <c r="T377" s="21"/>
      <c r="U377" s="21" t="s">
        <v>153</v>
      </c>
      <c r="V377" s="21" t="s">
        <v>153</v>
      </c>
      <c r="W377" s="21">
        <v>0</v>
      </c>
      <c r="X377" s="17" t="s">
        <v>154</v>
      </c>
      <c r="Y377" s="17">
        <v>3.73</v>
      </c>
      <c r="Z377" s="49">
        <v>3.72</v>
      </c>
      <c r="AA377" s="45"/>
      <c r="AB377" s="48"/>
      <c r="AC377" s="48">
        <f t="shared" si="19"/>
        <v>0.00515299999999996</v>
      </c>
    </row>
    <row r="378" s="4" customFormat="true" ht="78.75" spans="1:29">
      <c r="A378" s="17">
        <v>372</v>
      </c>
      <c r="B378" s="20" t="s">
        <v>100</v>
      </c>
      <c r="C378" s="21" t="s">
        <v>884</v>
      </c>
      <c r="D378" s="21" t="s">
        <v>145</v>
      </c>
      <c r="E378" s="21" t="s">
        <v>892</v>
      </c>
      <c r="F378" s="21" t="s">
        <v>893</v>
      </c>
      <c r="G378" s="20" t="s">
        <v>148</v>
      </c>
      <c r="H378" s="21" t="s">
        <v>892</v>
      </c>
      <c r="I378" s="29">
        <v>3.11806</v>
      </c>
      <c r="J378" s="29">
        <v>62.359872</v>
      </c>
      <c r="K378" s="21" t="s">
        <v>149</v>
      </c>
      <c r="L378" s="21" t="s">
        <v>150</v>
      </c>
      <c r="M378" s="20" t="s">
        <v>895</v>
      </c>
      <c r="N378" s="20" t="s">
        <v>895</v>
      </c>
      <c r="O378" s="21" t="s">
        <v>165</v>
      </c>
      <c r="P378" s="21"/>
      <c r="Q378" s="21"/>
      <c r="R378" s="21"/>
      <c r="S378" s="21"/>
      <c r="T378" s="21"/>
      <c r="U378" s="21" t="s">
        <v>153</v>
      </c>
      <c r="V378" s="21" t="s">
        <v>153</v>
      </c>
      <c r="W378" s="21">
        <v>0</v>
      </c>
      <c r="X378" s="17" t="s">
        <v>154</v>
      </c>
      <c r="Y378" s="17">
        <v>3.12</v>
      </c>
      <c r="Z378" s="49">
        <v>3.11</v>
      </c>
      <c r="AA378" s="45"/>
      <c r="AC378" s="48">
        <f t="shared" si="19"/>
        <v>0.00805999999999996</v>
      </c>
    </row>
    <row r="379" s="4" customFormat="true" ht="78.75" spans="1:29">
      <c r="A379" s="17">
        <v>373</v>
      </c>
      <c r="B379" s="20" t="s">
        <v>100</v>
      </c>
      <c r="C379" s="21" t="s">
        <v>884</v>
      </c>
      <c r="D379" s="21" t="s">
        <v>145</v>
      </c>
      <c r="E379" s="21" t="s">
        <v>892</v>
      </c>
      <c r="F379" s="21" t="s">
        <v>893</v>
      </c>
      <c r="G379" s="20" t="s">
        <v>148</v>
      </c>
      <c r="H379" s="21" t="s">
        <v>892</v>
      </c>
      <c r="I379" s="29">
        <v>3.135544</v>
      </c>
      <c r="J379" s="29">
        <v>62.709006</v>
      </c>
      <c r="K379" s="21" t="s">
        <v>149</v>
      </c>
      <c r="L379" s="21" t="s">
        <v>150</v>
      </c>
      <c r="M379" s="20" t="s">
        <v>896</v>
      </c>
      <c r="N379" s="20" t="s">
        <v>896</v>
      </c>
      <c r="O379" s="21" t="s">
        <v>165</v>
      </c>
      <c r="P379" s="21"/>
      <c r="Q379" s="21"/>
      <c r="R379" s="21"/>
      <c r="S379" s="21"/>
      <c r="T379" s="21"/>
      <c r="U379" s="21" t="s">
        <v>153</v>
      </c>
      <c r="V379" s="21" t="s">
        <v>153</v>
      </c>
      <c r="W379" s="21">
        <v>0</v>
      </c>
      <c r="X379" s="17" t="s">
        <v>154</v>
      </c>
      <c r="Y379" s="17">
        <v>3.14</v>
      </c>
      <c r="Z379" s="49">
        <v>3.13</v>
      </c>
      <c r="AA379" s="45"/>
      <c r="AC379" s="48">
        <f t="shared" si="19"/>
        <v>0.00554399999999999</v>
      </c>
    </row>
    <row r="380" s="4" customFormat="true" ht="78.75" spans="1:29">
      <c r="A380" s="17">
        <v>374</v>
      </c>
      <c r="B380" s="20" t="s">
        <v>100</v>
      </c>
      <c r="C380" s="21" t="s">
        <v>884</v>
      </c>
      <c r="D380" s="21" t="s">
        <v>145</v>
      </c>
      <c r="E380" s="21" t="s">
        <v>892</v>
      </c>
      <c r="F380" s="21" t="s">
        <v>893</v>
      </c>
      <c r="G380" s="20" t="s">
        <v>148</v>
      </c>
      <c r="H380" s="21" t="s">
        <v>892</v>
      </c>
      <c r="I380" s="29">
        <v>3.115632</v>
      </c>
      <c r="J380" s="29">
        <v>62.312462</v>
      </c>
      <c r="K380" s="21" t="s">
        <v>149</v>
      </c>
      <c r="L380" s="21" t="s">
        <v>150</v>
      </c>
      <c r="M380" s="20" t="s">
        <v>897</v>
      </c>
      <c r="N380" s="20" t="s">
        <v>897</v>
      </c>
      <c r="O380" s="21" t="s">
        <v>165</v>
      </c>
      <c r="P380" s="21"/>
      <c r="Q380" s="21"/>
      <c r="R380" s="21"/>
      <c r="S380" s="21"/>
      <c r="T380" s="21"/>
      <c r="U380" s="21" t="s">
        <v>153</v>
      </c>
      <c r="V380" s="21" t="s">
        <v>153</v>
      </c>
      <c r="W380" s="21">
        <v>0</v>
      </c>
      <c r="X380" s="17" t="s">
        <v>154</v>
      </c>
      <c r="Y380" s="17">
        <v>3.12</v>
      </c>
      <c r="Z380" s="49">
        <v>3.11</v>
      </c>
      <c r="AA380" s="45"/>
      <c r="AC380" s="48">
        <f t="shared" si="19"/>
        <v>0.0056320000000003</v>
      </c>
    </row>
    <row r="381" s="4" customFormat="true" ht="78.75" spans="1:29">
      <c r="A381" s="17">
        <v>375</v>
      </c>
      <c r="B381" s="20" t="s">
        <v>100</v>
      </c>
      <c r="C381" s="21" t="s">
        <v>884</v>
      </c>
      <c r="D381" s="21" t="s">
        <v>145</v>
      </c>
      <c r="E381" s="21" t="s">
        <v>892</v>
      </c>
      <c r="F381" s="21" t="s">
        <v>893</v>
      </c>
      <c r="G381" s="20" t="s">
        <v>148</v>
      </c>
      <c r="H381" s="21" t="s">
        <v>892</v>
      </c>
      <c r="I381" s="29">
        <v>6.469651</v>
      </c>
      <c r="J381" s="29">
        <v>129.391542</v>
      </c>
      <c r="K381" s="21" t="s">
        <v>149</v>
      </c>
      <c r="L381" s="21" t="s">
        <v>150</v>
      </c>
      <c r="M381" s="20" t="s">
        <v>898</v>
      </c>
      <c r="N381" s="20" t="s">
        <v>898</v>
      </c>
      <c r="O381" s="21" t="s">
        <v>165</v>
      </c>
      <c r="P381" s="21"/>
      <c r="Q381" s="21"/>
      <c r="R381" s="21"/>
      <c r="S381" s="21"/>
      <c r="T381" s="21"/>
      <c r="U381" s="21" t="s">
        <v>153</v>
      </c>
      <c r="V381" s="21" t="s">
        <v>153</v>
      </c>
      <c r="W381" s="21">
        <v>0</v>
      </c>
      <c r="X381" s="17" t="s">
        <v>154</v>
      </c>
      <c r="Y381" s="17">
        <v>6.47</v>
      </c>
      <c r="Z381" s="49">
        <v>6.46</v>
      </c>
      <c r="AA381" s="45"/>
      <c r="AC381" s="48">
        <f t="shared" si="19"/>
        <v>0.00965099999999985</v>
      </c>
    </row>
    <row r="382" s="4" customFormat="true" ht="63" spans="1:29">
      <c r="A382" s="17">
        <v>376</v>
      </c>
      <c r="B382" s="21" t="s">
        <v>95</v>
      </c>
      <c r="C382" s="21" t="s">
        <v>899</v>
      </c>
      <c r="D382" s="21" t="s">
        <v>145</v>
      </c>
      <c r="E382" s="21" t="s">
        <v>170</v>
      </c>
      <c r="F382" s="21" t="s">
        <v>171</v>
      </c>
      <c r="G382" s="20" t="s">
        <v>148</v>
      </c>
      <c r="H382" s="21" t="s">
        <v>170</v>
      </c>
      <c r="I382" s="29">
        <v>110.47</v>
      </c>
      <c r="J382" s="29">
        <v>1534.847452</v>
      </c>
      <c r="K382" s="21" t="s">
        <v>149</v>
      </c>
      <c r="L382" s="21" t="s">
        <v>150</v>
      </c>
      <c r="M382" s="21" t="s">
        <v>900</v>
      </c>
      <c r="N382" s="21" t="s">
        <v>900</v>
      </c>
      <c r="O382" s="21" t="s">
        <v>152</v>
      </c>
      <c r="P382" s="21"/>
      <c r="Q382" s="21"/>
      <c r="R382" s="21"/>
      <c r="S382" s="21"/>
      <c r="T382" s="21"/>
      <c r="U382" s="21" t="s">
        <v>153</v>
      </c>
      <c r="V382" s="21" t="s">
        <v>153</v>
      </c>
      <c r="W382" s="17">
        <v>0</v>
      </c>
      <c r="X382" s="17" t="s">
        <v>154</v>
      </c>
      <c r="Y382" s="17">
        <v>110.47</v>
      </c>
      <c r="Z382" s="44">
        <v>110.47</v>
      </c>
      <c r="AA382" s="45"/>
      <c r="AC382" s="4">
        <f t="shared" si="19"/>
        <v>0</v>
      </c>
    </row>
    <row r="383" s="4" customFormat="true" ht="63" spans="1:29">
      <c r="A383" s="17">
        <v>377</v>
      </c>
      <c r="B383" s="19" t="s">
        <v>95</v>
      </c>
      <c r="C383" s="21" t="s">
        <v>899</v>
      </c>
      <c r="D383" s="21" t="s">
        <v>145</v>
      </c>
      <c r="E383" s="19" t="s">
        <v>901</v>
      </c>
      <c r="F383" s="19" t="s">
        <v>902</v>
      </c>
      <c r="G383" s="20" t="s">
        <v>148</v>
      </c>
      <c r="H383" s="19" t="s">
        <v>901</v>
      </c>
      <c r="I383" s="29">
        <v>187.67</v>
      </c>
      <c r="J383" s="29">
        <v>1604.119113</v>
      </c>
      <c r="K383" s="21" t="s">
        <v>149</v>
      </c>
      <c r="L383" s="21" t="s">
        <v>150</v>
      </c>
      <c r="M383" s="21" t="s">
        <v>903</v>
      </c>
      <c r="N383" s="21" t="s">
        <v>903</v>
      </c>
      <c r="O383" s="21" t="s">
        <v>152</v>
      </c>
      <c r="P383" s="21"/>
      <c r="Q383" s="21"/>
      <c r="R383" s="21"/>
      <c r="S383" s="21"/>
      <c r="T383" s="21"/>
      <c r="U383" s="21" t="s">
        <v>153</v>
      </c>
      <c r="V383" s="21" t="s">
        <v>153</v>
      </c>
      <c r="W383" s="17">
        <v>0</v>
      </c>
      <c r="X383" s="17" t="s">
        <v>154</v>
      </c>
      <c r="Y383" s="17">
        <v>187.67</v>
      </c>
      <c r="Z383" s="49">
        <v>187.67</v>
      </c>
      <c r="AA383" s="45"/>
      <c r="AC383" s="4">
        <f t="shared" si="19"/>
        <v>0</v>
      </c>
    </row>
    <row r="384" s="4" customFormat="true" ht="63" spans="1:29">
      <c r="A384" s="17">
        <v>378</v>
      </c>
      <c r="B384" s="19" t="s">
        <v>95</v>
      </c>
      <c r="C384" s="21" t="s">
        <v>899</v>
      </c>
      <c r="D384" s="21" t="s">
        <v>145</v>
      </c>
      <c r="E384" s="19" t="s">
        <v>904</v>
      </c>
      <c r="F384" s="19" t="s">
        <v>905</v>
      </c>
      <c r="G384" s="20" t="s">
        <v>148</v>
      </c>
      <c r="H384" s="19" t="s">
        <v>904</v>
      </c>
      <c r="I384" s="29">
        <v>43.09</v>
      </c>
      <c r="J384" s="29">
        <v>1511.368589</v>
      </c>
      <c r="K384" s="21" t="s">
        <v>149</v>
      </c>
      <c r="L384" s="21" t="s">
        <v>150</v>
      </c>
      <c r="M384" s="21" t="s">
        <v>906</v>
      </c>
      <c r="N384" s="21" t="s">
        <v>906</v>
      </c>
      <c r="O384" s="21" t="s">
        <v>152</v>
      </c>
      <c r="P384" s="21"/>
      <c r="Q384" s="21"/>
      <c r="R384" s="21"/>
      <c r="S384" s="21"/>
      <c r="T384" s="21"/>
      <c r="U384" s="21" t="s">
        <v>153</v>
      </c>
      <c r="V384" s="21" t="s">
        <v>153</v>
      </c>
      <c r="W384" s="17">
        <v>0</v>
      </c>
      <c r="X384" s="17" t="s">
        <v>154</v>
      </c>
      <c r="Y384" s="17">
        <v>43.09</v>
      </c>
      <c r="Z384" s="49">
        <v>43.09</v>
      </c>
      <c r="AA384" s="45"/>
      <c r="AC384" s="4">
        <f t="shared" si="19"/>
        <v>0</v>
      </c>
    </row>
    <row r="385" s="4" customFormat="true" ht="63" spans="1:29">
      <c r="A385" s="17">
        <v>379</v>
      </c>
      <c r="B385" s="19" t="s">
        <v>95</v>
      </c>
      <c r="C385" s="21" t="s">
        <v>899</v>
      </c>
      <c r="D385" s="21" t="s">
        <v>145</v>
      </c>
      <c r="E385" s="19" t="s">
        <v>302</v>
      </c>
      <c r="F385" s="19" t="s">
        <v>303</v>
      </c>
      <c r="G385" s="21" t="s">
        <v>193</v>
      </c>
      <c r="H385" s="19" t="s">
        <v>302</v>
      </c>
      <c r="I385" s="29">
        <v>28.60493</v>
      </c>
      <c r="J385" s="29">
        <v>1025.466297</v>
      </c>
      <c r="K385" s="21" t="s">
        <v>149</v>
      </c>
      <c r="L385" s="21" t="s">
        <v>150</v>
      </c>
      <c r="M385" s="21" t="s">
        <v>907</v>
      </c>
      <c r="N385" s="21" t="s">
        <v>907</v>
      </c>
      <c r="O385" s="21" t="s">
        <v>152</v>
      </c>
      <c r="P385" s="21"/>
      <c r="Q385" s="21"/>
      <c r="R385" s="21"/>
      <c r="S385" s="21"/>
      <c r="T385" s="21"/>
      <c r="U385" s="21" t="s">
        <v>153</v>
      </c>
      <c r="V385" s="21" t="s">
        <v>153</v>
      </c>
      <c r="W385" s="17">
        <v>0</v>
      </c>
      <c r="X385" s="17" t="s">
        <v>154</v>
      </c>
      <c r="Y385" s="17">
        <v>28.6</v>
      </c>
      <c r="Z385" s="49">
        <v>28.6</v>
      </c>
      <c r="AA385" s="45"/>
      <c r="AC385" s="4">
        <f t="shared" si="19"/>
        <v>0.0049299999999981</v>
      </c>
    </row>
    <row r="386" s="4" customFormat="true" ht="63" spans="1:29">
      <c r="A386" s="17">
        <v>380</v>
      </c>
      <c r="B386" s="21" t="s">
        <v>95</v>
      </c>
      <c r="C386" s="21" t="s">
        <v>899</v>
      </c>
      <c r="D386" s="21" t="s">
        <v>145</v>
      </c>
      <c r="E386" s="21" t="s">
        <v>290</v>
      </c>
      <c r="F386" s="130" t="s">
        <v>291</v>
      </c>
      <c r="G386" s="20" t="s">
        <v>148</v>
      </c>
      <c r="H386" s="21" t="s">
        <v>290</v>
      </c>
      <c r="I386" s="29">
        <v>34.6302</v>
      </c>
      <c r="J386" s="29">
        <v>1508.813381</v>
      </c>
      <c r="K386" s="21" t="s">
        <v>149</v>
      </c>
      <c r="L386" s="21" t="s">
        <v>150</v>
      </c>
      <c r="M386" s="21" t="s">
        <v>908</v>
      </c>
      <c r="N386" s="21" t="s">
        <v>908</v>
      </c>
      <c r="O386" s="21" t="s">
        <v>152</v>
      </c>
      <c r="P386" s="21"/>
      <c r="Q386" s="21"/>
      <c r="R386" s="21"/>
      <c r="S386" s="21"/>
      <c r="T386" s="21"/>
      <c r="U386" s="21" t="s">
        <v>153</v>
      </c>
      <c r="V386" s="21" t="s">
        <v>153</v>
      </c>
      <c r="W386" s="17">
        <v>0</v>
      </c>
      <c r="X386" s="17" t="s">
        <v>154</v>
      </c>
      <c r="Y386" s="17">
        <v>34.63</v>
      </c>
      <c r="Z386" s="49">
        <v>34.63</v>
      </c>
      <c r="AA386" s="45"/>
      <c r="AC386" s="4">
        <f t="shared" si="19"/>
        <v>0.000199999999999534</v>
      </c>
    </row>
    <row r="387" s="4" customFormat="true" ht="63" spans="1:29">
      <c r="A387" s="17">
        <v>381</v>
      </c>
      <c r="B387" s="21" t="s">
        <v>95</v>
      </c>
      <c r="C387" s="21" t="s">
        <v>899</v>
      </c>
      <c r="D387" s="21" t="s">
        <v>145</v>
      </c>
      <c r="E387" s="21" t="s">
        <v>378</v>
      </c>
      <c r="F387" s="21" t="s">
        <v>428</v>
      </c>
      <c r="G387" s="20" t="s">
        <v>148</v>
      </c>
      <c r="H387" s="21" t="s">
        <v>378</v>
      </c>
      <c r="I387" s="29">
        <v>7.7272</v>
      </c>
      <c r="J387" s="29">
        <v>1954.925344</v>
      </c>
      <c r="K387" s="21" t="s">
        <v>149</v>
      </c>
      <c r="L387" s="21" t="s">
        <v>150</v>
      </c>
      <c r="M387" s="21" t="s">
        <v>909</v>
      </c>
      <c r="N387" s="21" t="s">
        <v>909</v>
      </c>
      <c r="O387" s="21" t="s">
        <v>152</v>
      </c>
      <c r="P387" s="21"/>
      <c r="Q387" s="21"/>
      <c r="R387" s="21"/>
      <c r="S387" s="21"/>
      <c r="T387" s="21"/>
      <c r="U387" s="21" t="s">
        <v>153</v>
      </c>
      <c r="V387" s="21" t="s">
        <v>153</v>
      </c>
      <c r="W387" s="17">
        <v>0</v>
      </c>
      <c r="X387" s="17" t="s">
        <v>154</v>
      </c>
      <c r="Y387" s="17">
        <v>7.73</v>
      </c>
      <c r="Z387" s="49">
        <v>7.72</v>
      </c>
      <c r="AA387" s="45"/>
      <c r="AC387" s="4">
        <f t="shared" si="19"/>
        <v>0.0072000000000001</v>
      </c>
    </row>
    <row r="388" s="4" customFormat="true" ht="63" spans="1:29">
      <c r="A388" s="17">
        <v>382</v>
      </c>
      <c r="B388" s="19" t="s">
        <v>95</v>
      </c>
      <c r="C388" s="19" t="s">
        <v>899</v>
      </c>
      <c r="D388" s="21" t="s">
        <v>145</v>
      </c>
      <c r="E388" s="21" t="s">
        <v>910</v>
      </c>
      <c r="F388" s="21" t="s">
        <v>911</v>
      </c>
      <c r="G388" s="20" t="s">
        <v>148</v>
      </c>
      <c r="H388" s="21" t="s">
        <v>910</v>
      </c>
      <c r="I388" s="29">
        <v>92.32</v>
      </c>
      <c r="J388" s="29">
        <v>1410.06</v>
      </c>
      <c r="K388" s="21" t="s">
        <v>149</v>
      </c>
      <c r="L388" s="21" t="s">
        <v>150</v>
      </c>
      <c r="M388" s="21" t="s">
        <v>912</v>
      </c>
      <c r="N388" s="21" t="s">
        <v>912</v>
      </c>
      <c r="O388" s="21" t="s">
        <v>152</v>
      </c>
      <c r="P388" s="21"/>
      <c r="Q388" s="21"/>
      <c r="R388" s="21"/>
      <c r="S388" s="21"/>
      <c r="T388" s="21"/>
      <c r="U388" s="21" t="s">
        <v>153</v>
      </c>
      <c r="V388" s="21" t="s">
        <v>153</v>
      </c>
      <c r="W388" s="17">
        <v>0</v>
      </c>
      <c r="X388" s="17" t="s">
        <v>154</v>
      </c>
      <c r="Y388" s="17">
        <v>92.32</v>
      </c>
      <c r="Z388" s="49">
        <v>92.32</v>
      </c>
      <c r="AA388" s="45"/>
      <c r="AC388" s="4">
        <f t="shared" si="19"/>
        <v>0</v>
      </c>
    </row>
    <row r="389" s="4" customFormat="true" ht="63" spans="1:29">
      <c r="A389" s="17">
        <v>383</v>
      </c>
      <c r="B389" s="19" t="s">
        <v>95</v>
      </c>
      <c r="C389" s="19" t="s">
        <v>899</v>
      </c>
      <c r="D389" s="21" t="s">
        <v>145</v>
      </c>
      <c r="E389" s="21" t="s">
        <v>913</v>
      </c>
      <c r="F389" s="21" t="s">
        <v>914</v>
      </c>
      <c r="G389" s="21" t="s">
        <v>193</v>
      </c>
      <c r="H389" s="21" t="s">
        <v>913</v>
      </c>
      <c r="I389" s="29">
        <v>1153.232</v>
      </c>
      <c r="J389" s="29">
        <v>1583.232</v>
      </c>
      <c r="K389" s="21" t="s">
        <v>149</v>
      </c>
      <c r="L389" s="21" t="s">
        <v>150</v>
      </c>
      <c r="M389" s="21" t="s">
        <v>915</v>
      </c>
      <c r="N389" s="21" t="s">
        <v>916</v>
      </c>
      <c r="O389" s="21" t="s">
        <v>152</v>
      </c>
      <c r="P389" s="21"/>
      <c r="Q389" s="21"/>
      <c r="R389" s="21"/>
      <c r="S389" s="21"/>
      <c r="T389" s="21"/>
      <c r="U389" s="21" t="s">
        <v>153</v>
      </c>
      <c r="V389" s="21" t="s">
        <v>153</v>
      </c>
      <c r="W389" s="17">
        <v>150</v>
      </c>
      <c r="X389" s="17" t="s">
        <v>154</v>
      </c>
      <c r="Y389" s="69">
        <v>1153.23</v>
      </c>
      <c r="Z389" s="49">
        <v>1003.23</v>
      </c>
      <c r="AA389" s="45"/>
      <c r="AC389" s="4">
        <f t="shared" si="19"/>
        <v>0.00199999999995271</v>
      </c>
    </row>
    <row r="390" s="4" customFormat="true" ht="63" spans="1:29">
      <c r="A390" s="17">
        <v>384</v>
      </c>
      <c r="B390" s="21" t="s">
        <v>107</v>
      </c>
      <c r="C390" s="21" t="s">
        <v>917</v>
      </c>
      <c r="D390" s="21" t="s">
        <v>145</v>
      </c>
      <c r="E390" s="19" t="s">
        <v>290</v>
      </c>
      <c r="F390" s="19" t="s">
        <v>291</v>
      </c>
      <c r="G390" s="20" t="s">
        <v>148</v>
      </c>
      <c r="H390" s="17" t="s">
        <v>226</v>
      </c>
      <c r="I390" s="29">
        <v>7.1143</v>
      </c>
      <c r="J390" s="29">
        <v>7.1143</v>
      </c>
      <c r="K390" s="19" t="s">
        <v>149</v>
      </c>
      <c r="L390" s="21" t="s">
        <v>150</v>
      </c>
      <c r="M390" s="21" t="s">
        <v>918</v>
      </c>
      <c r="N390" s="21" t="s">
        <v>918</v>
      </c>
      <c r="O390" s="21" t="s">
        <v>152</v>
      </c>
      <c r="P390" s="21"/>
      <c r="Q390" s="20"/>
      <c r="R390" s="21"/>
      <c r="S390" s="21"/>
      <c r="T390" s="21"/>
      <c r="U390" s="21" t="s">
        <v>153</v>
      </c>
      <c r="V390" s="21" t="s">
        <v>153</v>
      </c>
      <c r="W390" s="17">
        <v>0</v>
      </c>
      <c r="X390" s="17" t="s">
        <v>154</v>
      </c>
      <c r="Y390" s="17">
        <v>7.11</v>
      </c>
      <c r="Z390" s="44">
        <v>7.11</v>
      </c>
      <c r="AA390" s="45"/>
      <c r="AC390" s="48">
        <f t="shared" si="19"/>
        <v>0.00429999999999975</v>
      </c>
    </row>
    <row r="391" s="4" customFormat="true" ht="63" spans="1:29">
      <c r="A391" s="17">
        <v>385</v>
      </c>
      <c r="B391" s="21" t="s">
        <v>107</v>
      </c>
      <c r="C391" s="21" t="s">
        <v>917</v>
      </c>
      <c r="D391" s="21" t="s">
        <v>145</v>
      </c>
      <c r="E391" s="19" t="s">
        <v>273</v>
      </c>
      <c r="F391" s="19" t="s">
        <v>274</v>
      </c>
      <c r="G391" s="20" t="s">
        <v>148</v>
      </c>
      <c r="H391" s="17" t="s">
        <v>229</v>
      </c>
      <c r="I391" s="29">
        <v>4.998688</v>
      </c>
      <c r="J391" s="29">
        <v>4.998688</v>
      </c>
      <c r="K391" s="19" t="s">
        <v>149</v>
      </c>
      <c r="L391" s="21" t="s">
        <v>150</v>
      </c>
      <c r="M391" s="21" t="s">
        <v>919</v>
      </c>
      <c r="N391" s="21" t="s">
        <v>919</v>
      </c>
      <c r="O391" s="21" t="s">
        <v>152</v>
      </c>
      <c r="P391" s="21"/>
      <c r="Q391" s="20"/>
      <c r="R391" s="21"/>
      <c r="S391" s="21"/>
      <c r="T391" s="21"/>
      <c r="U391" s="21" t="s">
        <v>153</v>
      </c>
      <c r="V391" s="21" t="s">
        <v>153</v>
      </c>
      <c r="W391" s="17">
        <v>0</v>
      </c>
      <c r="X391" s="17" t="s">
        <v>154</v>
      </c>
      <c r="Y391" s="17">
        <v>4.99</v>
      </c>
      <c r="Z391" s="44">
        <v>4.99</v>
      </c>
      <c r="AA391" s="45"/>
      <c r="AC391" s="48">
        <f t="shared" ref="AC391:AC454" si="22">I391-W391-Z391</f>
        <v>0.00868799999999936</v>
      </c>
    </row>
    <row r="392" s="4" customFormat="true" ht="63" spans="1:29">
      <c r="A392" s="17">
        <v>386</v>
      </c>
      <c r="B392" s="21" t="s">
        <v>107</v>
      </c>
      <c r="C392" s="21" t="s">
        <v>917</v>
      </c>
      <c r="D392" s="21" t="s">
        <v>145</v>
      </c>
      <c r="E392" s="19" t="s">
        <v>170</v>
      </c>
      <c r="F392" s="20" t="s">
        <v>171</v>
      </c>
      <c r="G392" s="20" t="s">
        <v>148</v>
      </c>
      <c r="H392" s="20" t="s">
        <v>232</v>
      </c>
      <c r="I392" s="29">
        <v>5.035674</v>
      </c>
      <c r="J392" s="29">
        <v>5.035674</v>
      </c>
      <c r="K392" s="19" t="s">
        <v>149</v>
      </c>
      <c r="L392" s="21" t="s">
        <v>150</v>
      </c>
      <c r="M392" s="21" t="s">
        <v>920</v>
      </c>
      <c r="N392" s="21" t="s">
        <v>920</v>
      </c>
      <c r="O392" s="21" t="s">
        <v>152</v>
      </c>
      <c r="P392" s="21"/>
      <c r="Q392" s="20"/>
      <c r="R392" s="21"/>
      <c r="S392" s="21"/>
      <c r="T392" s="21"/>
      <c r="U392" s="21" t="s">
        <v>153</v>
      </c>
      <c r="V392" s="21" t="s">
        <v>153</v>
      </c>
      <c r="W392" s="17">
        <v>0</v>
      </c>
      <c r="X392" s="17" t="s">
        <v>154</v>
      </c>
      <c r="Y392" s="17">
        <v>5.03</v>
      </c>
      <c r="Z392" s="44">
        <v>5.03</v>
      </c>
      <c r="AA392" s="45"/>
      <c r="AC392" s="48">
        <f t="shared" si="22"/>
        <v>0.00567399999999996</v>
      </c>
    </row>
    <row r="393" s="4" customFormat="true" ht="63" spans="1:29">
      <c r="A393" s="17">
        <v>387</v>
      </c>
      <c r="B393" s="21" t="s">
        <v>107</v>
      </c>
      <c r="C393" s="21" t="s">
        <v>917</v>
      </c>
      <c r="D393" s="21" t="s">
        <v>145</v>
      </c>
      <c r="E393" s="19" t="s">
        <v>921</v>
      </c>
      <c r="F393" s="19" t="s">
        <v>922</v>
      </c>
      <c r="G393" s="20" t="s">
        <v>148</v>
      </c>
      <c r="H393" s="20" t="s">
        <v>236</v>
      </c>
      <c r="I393" s="29">
        <v>3.058339</v>
      </c>
      <c r="J393" s="29">
        <v>3.058339</v>
      </c>
      <c r="K393" s="19" t="s">
        <v>149</v>
      </c>
      <c r="L393" s="21" t="s">
        <v>150</v>
      </c>
      <c r="M393" s="21" t="s">
        <v>923</v>
      </c>
      <c r="N393" s="21" t="s">
        <v>923</v>
      </c>
      <c r="O393" s="21" t="s">
        <v>152</v>
      </c>
      <c r="P393" s="21"/>
      <c r="Q393" s="20"/>
      <c r="R393" s="21"/>
      <c r="S393" s="21"/>
      <c r="T393" s="21"/>
      <c r="U393" s="21" t="s">
        <v>153</v>
      </c>
      <c r="V393" s="21" t="s">
        <v>153</v>
      </c>
      <c r="W393" s="17">
        <v>0</v>
      </c>
      <c r="X393" s="17" t="s">
        <v>154</v>
      </c>
      <c r="Y393" s="17">
        <v>3.05</v>
      </c>
      <c r="Z393" s="44">
        <v>3.05</v>
      </c>
      <c r="AA393" s="45"/>
      <c r="AC393" s="48">
        <f t="shared" si="22"/>
        <v>0.00833900000000032</v>
      </c>
    </row>
    <row r="394" s="4" customFormat="true" ht="63" spans="1:29">
      <c r="A394" s="17">
        <v>388</v>
      </c>
      <c r="B394" s="21" t="s">
        <v>107</v>
      </c>
      <c r="C394" s="21" t="s">
        <v>917</v>
      </c>
      <c r="D394" s="21" t="s">
        <v>145</v>
      </c>
      <c r="E394" s="19" t="s">
        <v>921</v>
      </c>
      <c r="F394" s="19" t="s">
        <v>922</v>
      </c>
      <c r="G394" s="20" t="s">
        <v>148</v>
      </c>
      <c r="H394" s="20" t="s">
        <v>239</v>
      </c>
      <c r="I394" s="29">
        <v>2.450755</v>
      </c>
      <c r="J394" s="29">
        <v>2.450755</v>
      </c>
      <c r="K394" s="19" t="s">
        <v>149</v>
      </c>
      <c r="L394" s="21" t="s">
        <v>150</v>
      </c>
      <c r="M394" s="21" t="s">
        <v>924</v>
      </c>
      <c r="N394" s="21" t="s">
        <v>924</v>
      </c>
      <c r="O394" s="65" t="s">
        <v>152</v>
      </c>
      <c r="P394" s="65"/>
      <c r="Q394" s="68"/>
      <c r="R394" s="21"/>
      <c r="S394" s="21"/>
      <c r="T394" s="21"/>
      <c r="U394" s="21" t="s">
        <v>153</v>
      </c>
      <c r="V394" s="21" t="s">
        <v>153</v>
      </c>
      <c r="W394" s="17">
        <v>0</v>
      </c>
      <c r="X394" s="17" t="s">
        <v>154</v>
      </c>
      <c r="Y394" s="17">
        <v>2.45</v>
      </c>
      <c r="Z394" s="44">
        <v>2.45</v>
      </c>
      <c r="AA394" s="45"/>
      <c r="AC394" s="48">
        <f t="shared" si="22"/>
        <v>0.000754999999999839</v>
      </c>
    </row>
    <row r="395" s="4" customFormat="true" ht="63" spans="1:29">
      <c r="A395" s="17">
        <v>389</v>
      </c>
      <c r="B395" s="21" t="s">
        <v>107</v>
      </c>
      <c r="C395" s="21" t="s">
        <v>917</v>
      </c>
      <c r="D395" s="21" t="s">
        <v>145</v>
      </c>
      <c r="E395" s="19" t="s">
        <v>925</v>
      </c>
      <c r="F395" s="19" t="s">
        <v>926</v>
      </c>
      <c r="G395" s="20" t="s">
        <v>148</v>
      </c>
      <c r="H395" s="20" t="s">
        <v>170</v>
      </c>
      <c r="I395" s="29">
        <v>2.104017</v>
      </c>
      <c r="J395" s="29">
        <v>2.104017</v>
      </c>
      <c r="K395" s="19" t="s">
        <v>149</v>
      </c>
      <c r="L395" s="21" t="s">
        <v>150</v>
      </c>
      <c r="M395" s="21" t="s">
        <v>927</v>
      </c>
      <c r="N395" s="66" t="s">
        <v>927</v>
      </c>
      <c r="O395" s="21" t="s">
        <v>152</v>
      </c>
      <c r="P395" s="21"/>
      <c r="Q395" s="20"/>
      <c r="R395" s="21"/>
      <c r="S395" s="21"/>
      <c r="T395" s="21"/>
      <c r="U395" s="21" t="s">
        <v>153</v>
      </c>
      <c r="V395" s="21" t="s">
        <v>153</v>
      </c>
      <c r="W395" s="17">
        <v>0</v>
      </c>
      <c r="X395" s="17" t="s">
        <v>154</v>
      </c>
      <c r="Y395" s="17">
        <v>2.1</v>
      </c>
      <c r="Z395" s="44">
        <v>2.1</v>
      </c>
      <c r="AA395" s="45"/>
      <c r="AC395" s="48">
        <f t="shared" si="22"/>
        <v>0.00401699999999972</v>
      </c>
    </row>
    <row r="396" s="4" customFormat="true" ht="63" spans="1:29">
      <c r="A396" s="17">
        <v>390</v>
      </c>
      <c r="B396" s="21" t="s">
        <v>107</v>
      </c>
      <c r="C396" s="21" t="s">
        <v>917</v>
      </c>
      <c r="D396" s="21" t="s">
        <v>145</v>
      </c>
      <c r="E396" s="19" t="s">
        <v>928</v>
      </c>
      <c r="F396" s="19" t="s">
        <v>929</v>
      </c>
      <c r="G396" s="20" t="s">
        <v>148</v>
      </c>
      <c r="H396" s="20" t="s">
        <v>243</v>
      </c>
      <c r="I396" s="29">
        <v>8.349588</v>
      </c>
      <c r="J396" s="29">
        <v>8.349588</v>
      </c>
      <c r="K396" s="19" t="s">
        <v>149</v>
      </c>
      <c r="L396" s="21" t="s">
        <v>150</v>
      </c>
      <c r="M396" s="21" t="s">
        <v>930</v>
      </c>
      <c r="N396" s="21" t="s">
        <v>930</v>
      </c>
      <c r="O396" s="21" t="s">
        <v>152</v>
      </c>
      <c r="P396" s="21"/>
      <c r="Q396" s="20"/>
      <c r="R396" s="21"/>
      <c r="S396" s="21"/>
      <c r="T396" s="21"/>
      <c r="U396" s="21" t="s">
        <v>153</v>
      </c>
      <c r="V396" s="21" t="s">
        <v>153</v>
      </c>
      <c r="W396" s="17">
        <v>0</v>
      </c>
      <c r="X396" s="17" t="s">
        <v>154</v>
      </c>
      <c r="Y396" s="17">
        <v>8.34</v>
      </c>
      <c r="Z396" s="44">
        <v>8.34</v>
      </c>
      <c r="AA396" s="45"/>
      <c r="AC396" s="48">
        <f t="shared" si="22"/>
        <v>0.00958800000000082</v>
      </c>
    </row>
    <row r="397" s="4" customFormat="true" ht="63" spans="1:29">
      <c r="A397" s="17">
        <v>391</v>
      </c>
      <c r="B397" s="21" t="s">
        <v>107</v>
      </c>
      <c r="C397" s="21" t="s">
        <v>917</v>
      </c>
      <c r="D397" s="21" t="s">
        <v>145</v>
      </c>
      <c r="E397" s="19" t="s">
        <v>290</v>
      </c>
      <c r="F397" s="20" t="s">
        <v>291</v>
      </c>
      <c r="G397" s="20" t="s">
        <v>148</v>
      </c>
      <c r="H397" s="20" t="s">
        <v>170</v>
      </c>
      <c r="I397" s="29">
        <v>2.482875</v>
      </c>
      <c r="J397" s="29">
        <v>2.482875</v>
      </c>
      <c r="K397" s="19" t="s">
        <v>149</v>
      </c>
      <c r="L397" s="21" t="s">
        <v>150</v>
      </c>
      <c r="M397" s="21" t="s">
        <v>931</v>
      </c>
      <c r="N397" s="21" t="s">
        <v>931</v>
      </c>
      <c r="O397" s="21" t="s">
        <v>152</v>
      </c>
      <c r="P397" s="21"/>
      <c r="Q397" s="20"/>
      <c r="R397" s="21"/>
      <c r="S397" s="21"/>
      <c r="T397" s="21"/>
      <c r="U397" s="21" t="s">
        <v>153</v>
      </c>
      <c r="V397" s="21" t="s">
        <v>153</v>
      </c>
      <c r="W397" s="17">
        <v>0</v>
      </c>
      <c r="X397" s="17" t="s">
        <v>154</v>
      </c>
      <c r="Y397" s="17">
        <v>2.48</v>
      </c>
      <c r="Z397" s="44">
        <v>2.48</v>
      </c>
      <c r="AA397" s="45"/>
      <c r="AC397" s="48">
        <f t="shared" si="22"/>
        <v>0.00287499999999996</v>
      </c>
    </row>
    <row r="398" s="4" customFormat="true" ht="63" spans="1:29">
      <c r="A398" s="17">
        <v>392</v>
      </c>
      <c r="B398" s="21" t="s">
        <v>107</v>
      </c>
      <c r="C398" s="21" t="s">
        <v>917</v>
      </c>
      <c r="D398" s="21" t="s">
        <v>145</v>
      </c>
      <c r="E398" s="19" t="s">
        <v>378</v>
      </c>
      <c r="F398" s="19" t="s">
        <v>428</v>
      </c>
      <c r="G398" s="20" t="s">
        <v>148</v>
      </c>
      <c r="H398" s="21" t="s">
        <v>246</v>
      </c>
      <c r="I398" s="29">
        <v>2.919587</v>
      </c>
      <c r="J398" s="29">
        <v>2.919587</v>
      </c>
      <c r="K398" s="19" t="s">
        <v>149</v>
      </c>
      <c r="L398" s="21" t="s">
        <v>150</v>
      </c>
      <c r="M398" s="21" t="s">
        <v>932</v>
      </c>
      <c r="N398" s="21" t="s">
        <v>932</v>
      </c>
      <c r="O398" s="21" t="s">
        <v>152</v>
      </c>
      <c r="P398" s="21"/>
      <c r="Q398" s="20"/>
      <c r="R398" s="21"/>
      <c r="S398" s="21"/>
      <c r="T398" s="21"/>
      <c r="U398" s="21" t="s">
        <v>153</v>
      </c>
      <c r="V398" s="21" t="s">
        <v>153</v>
      </c>
      <c r="W398" s="17">
        <v>0</v>
      </c>
      <c r="X398" s="17" t="s">
        <v>154</v>
      </c>
      <c r="Y398" s="17">
        <v>2.91</v>
      </c>
      <c r="Z398" s="44">
        <v>2.91</v>
      </c>
      <c r="AA398" s="45"/>
      <c r="AC398" s="48">
        <f t="shared" si="22"/>
        <v>0.00958699999999979</v>
      </c>
    </row>
    <row r="399" s="4" customFormat="true" ht="63" spans="1:29">
      <c r="A399" s="17">
        <v>393</v>
      </c>
      <c r="B399" s="21" t="s">
        <v>107</v>
      </c>
      <c r="C399" s="21" t="s">
        <v>917</v>
      </c>
      <c r="D399" s="21" t="s">
        <v>145</v>
      </c>
      <c r="E399" s="19" t="s">
        <v>928</v>
      </c>
      <c r="F399" s="19" t="s">
        <v>929</v>
      </c>
      <c r="G399" s="20" t="s">
        <v>148</v>
      </c>
      <c r="H399" s="21" t="s">
        <v>249</v>
      </c>
      <c r="I399" s="29">
        <v>3.360504</v>
      </c>
      <c r="J399" s="29">
        <v>3.360504</v>
      </c>
      <c r="K399" s="19" t="s">
        <v>149</v>
      </c>
      <c r="L399" s="21" t="s">
        <v>150</v>
      </c>
      <c r="M399" s="21" t="s">
        <v>933</v>
      </c>
      <c r="N399" s="21" t="s">
        <v>933</v>
      </c>
      <c r="O399" s="21" t="s">
        <v>152</v>
      </c>
      <c r="P399" s="21"/>
      <c r="Q399" s="20"/>
      <c r="R399" s="21"/>
      <c r="S399" s="21"/>
      <c r="T399" s="21"/>
      <c r="U399" s="21" t="s">
        <v>153</v>
      </c>
      <c r="V399" s="21" t="s">
        <v>153</v>
      </c>
      <c r="W399" s="17">
        <v>0</v>
      </c>
      <c r="X399" s="17" t="s">
        <v>154</v>
      </c>
      <c r="Y399" s="17">
        <v>3.36</v>
      </c>
      <c r="Z399" s="44">
        <v>3.36</v>
      </c>
      <c r="AA399" s="45"/>
      <c r="AC399" s="48">
        <f t="shared" si="22"/>
        <v>0.000504000000000282</v>
      </c>
    </row>
    <row r="400" s="4" customFormat="true" ht="63" spans="1:29">
      <c r="A400" s="17">
        <v>394</v>
      </c>
      <c r="B400" s="21" t="s">
        <v>107</v>
      </c>
      <c r="C400" s="21" t="s">
        <v>917</v>
      </c>
      <c r="D400" s="21" t="s">
        <v>145</v>
      </c>
      <c r="E400" s="19" t="s">
        <v>290</v>
      </c>
      <c r="F400" s="20" t="s">
        <v>291</v>
      </c>
      <c r="G400" s="20" t="s">
        <v>148</v>
      </c>
      <c r="H400" s="21" t="s">
        <v>253</v>
      </c>
      <c r="I400" s="29">
        <v>19.039181</v>
      </c>
      <c r="J400" s="29">
        <v>19.039181</v>
      </c>
      <c r="K400" s="19" t="s">
        <v>149</v>
      </c>
      <c r="L400" s="21" t="s">
        <v>150</v>
      </c>
      <c r="M400" s="21" t="s">
        <v>934</v>
      </c>
      <c r="N400" s="21" t="s">
        <v>934</v>
      </c>
      <c r="O400" s="21" t="s">
        <v>152</v>
      </c>
      <c r="P400" s="21"/>
      <c r="Q400" s="20"/>
      <c r="R400" s="21"/>
      <c r="S400" s="21"/>
      <c r="T400" s="21"/>
      <c r="U400" s="21" t="s">
        <v>153</v>
      </c>
      <c r="V400" s="21" t="s">
        <v>153</v>
      </c>
      <c r="W400" s="17">
        <v>0</v>
      </c>
      <c r="X400" s="17" t="s">
        <v>154</v>
      </c>
      <c r="Y400" s="17">
        <v>19.03</v>
      </c>
      <c r="Z400" s="44">
        <v>19.03</v>
      </c>
      <c r="AA400" s="45"/>
      <c r="AC400" s="48">
        <f t="shared" si="22"/>
        <v>0.00918099999999811</v>
      </c>
    </row>
    <row r="401" s="4" customFormat="true" ht="63" spans="1:29">
      <c r="A401" s="17">
        <v>395</v>
      </c>
      <c r="B401" s="21" t="s">
        <v>107</v>
      </c>
      <c r="C401" s="21" t="s">
        <v>917</v>
      </c>
      <c r="D401" s="21" t="s">
        <v>145</v>
      </c>
      <c r="E401" s="19" t="s">
        <v>290</v>
      </c>
      <c r="F401" s="20" t="s">
        <v>291</v>
      </c>
      <c r="G401" s="20" t="s">
        <v>148</v>
      </c>
      <c r="H401" s="21" t="s">
        <v>253</v>
      </c>
      <c r="I401" s="29">
        <v>6.757</v>
      </c>
      <c r="J401" s="29">
        <v>6.757</v>
      </c>
      <c r="K401" s="19" t="s">
        <v>149</v>
      </c>
      <c r="L401" s="21" t="s">
        <v>150</v>
      </c>
      <c r="M401" s="21" t="s">
        <v>935</v>
      </c>
      <c r="N401" s="21" t="s">
        <v>935</v>
      </c>
      <c r="O401" s="21" t="s">
        <v>152</v>
      </c>
      <c r="P401" s="21"/>
      <c r="Q401" s="20"/>
      <c r="R401" s="21"/>
      <c r="S401" s="21"/>
      <c r="T401" s="21"/>
      <c r="U401" s="21" t="s">
        <v>153</v>
      </c>
      <c r="V401" s="21" t="s">
        <v>153</v>
      </c>
      <c r="W401" s="17">
        <v>0</v>
      </c>
      <c r="X401" s="17" t="s">
        <v>154</v>
      </c>
      <c r="Y401" s="17">
        <v>6.75</v>
      </c>
      <c r="Z401" s="44">
        <v>6.75</v>
      </c>
      <c r="AA401" s="45"/>
      <c r="AC401" s="48">
        <f t="shared" si="22"/>
        <v>0.00699999999999967</v>
      </c>
    </row>
    <row r="402" s="4" customFormat="true" ht="63" spans="1:29">
      <c r="A402" s="17">
        <v>396</v>
      </c>
      <c r="B402" s="21" t="s">
        <v>107</v>
      </c>
      <c r="C402" s="21" t="s">
        <v>917</v>
      </c>
      <c r="D402" s="21" t="s">
        <v>145</v>
      </c>
      <c r="E402" s="19" t="s">
        <v>290</v>
      </c>
      <c r="F402" s="20" t="s">
        <v>291</v>
      </c>
      <c r="G402" s="20" t="s">
        <v>148</v>
      </c>
      <c r="H402" s="21" t="s">
        <v>253</v>
      </c>
      <c r="I402" s="29">
        <v>4.4001</v>
      </c>
      <c r="J402" s="29">
        <v>4.4001</v>
      </c>
      <c r="K402" s="19" t="s">
        <v>149</v>
      </c>
      <c r="L402" s="21" t="s">
        <v>150</v>
      </c>
      <c r="M402" s="21" t="s">
        <v>936</v>
      </c>
      <c r="N402" s="21" t="s">
        <v>936</v>
      </c>
      <c r="O402" s="21" t="s">
        <v>152</v>
      </c>
      <c r="P402" s="21"/>
      <c r="Q402" s="20"/>
      <c r="R402" s="21"/>
      <c r="S402" s="21"/>
      <c r="T402" s="21"/>
      <c r="U402" s="21" t="s">
        <v>153</v>
      </c>
      <c r="V402" s="21" t="s">
        <v>153</v>
      </c>
      <c r="W402" s="17">
        <v>0</v>
      </c>
      <c r="X402" s="17" t="s">
        <v>154</v>
      </c>
      <c r="Y402" s="17">
        <v>4.4</v>
      </c>
      <c r="Z402" s="44">
        <v>4.4</v>
      </c>
      <c r="AA402" s="45"/>
      <c r="AC402" s="48">
        <f t="shared" si="22"/>
        <v>9.99999999997669e-5</v>
      </c>
    </row>
    <row r="403" s="4" customFormat="true" ht="63" spans="1:29">
      <c r="A403" s="17">
        <v>397</v>
      </c>
      <c r="B403" s="21" t="s">
        <v>107</v>
      </c>
      <c r="C403" s="21" t="s">
        <v>917</v>
      </c>
      <c r="D403" s="21" t="s">
        <v>145</v>
      </c>
      <c r="E403" s="19" t="s">
        <v>378</v>
      </c>
      <c r="F403" s="19" t="s">
        <v>428</v>
      </c>
      <c r="G403" s="20" t="s">
        <v>148</v>
      </c>
      <c r="H403" s="18" t="s">
        <v>937</v>
      </c>
      <c r="I403" s="29">
        <v>3.562045</v>
      </c>
      <c r="J403" s="29">
        <v>3.562045</v>
      </c>
      <c r="K403" s="19" t="s">
        <v>149</v>
      </c>
      <c r="L403" s="21" t="s">
        <v>150</v>
      </c>
      <c r="M403" s="21" t="s">
        <v>938</v>
      </c>
      <c r="N403" s="21" t="s">
        <v>938</v>
      </c>
      <c r="O403" s="21" t="s">
        <v>152</v>
      </c>
      <c r="P403" s="21"/>
      <c r="Q403" s="20"/>
      <c r="R403" s="21"/>
      <c r="S403" s="21"/>
      <c r="T403" s="21"/>
      <c r="U403" s="21" t="s">
        <v>153</v>
      </c>
      <c r="V403" s="21" t="s">
        <v>153</v>
      </c>
      <c r="W403" s="17">
        <v>0</v>
      </c>
      <c r="X403" s="17" t="s">
        <v>154</v>
      </c>
      <c r="Y403" s="17">
        <v>3.56</v>
      </c>
      <c r="Z403" s="44">
        <v>3.56</v>
      </c>
      <c r="AA403" s="45"/>
      <c r="AC403" s="48">
        <f t="shared" si="22"/>
        <v>0.00204499999999985</v>
      </c>
    </row>
    <row r="404" s="4" customFormat="true" ht="63" spans="1:29">
      <c r="A404" s="17">
        <v>398</v>
      </c>
      <c r="B404" s="21" t="s">
        <v>107</v>
      </c>
      <c r="C404" s="21" t="s">
        <v>917</v>
      </c>
      <c r="D404" s="21" t="s">
        <v>145</v>
      </c>
      <c r="E404" s="19" t="s">
        <v>290</v>
      </c>
      <c r="F404" s="20" t="s">
        <v>291</v>
      </c>
      <c r="G404" s="20" t="s">
        <v>148</v>
      </c>
      <c r="H404" s="18" t="s">
        <v>937</v>
      </c>
      <c r="I404" s="29">
        <v>23.210994</v>
      </c>
      <c r="J404" s="29">
        <v>23.210994</v>
      </c>
      <c r="K404" s="19" t="s">
        <v>149</v>
      </c>
      <c r="L404" s="21" t="s">
        <v>150</v>
      </c>
      <c r="M404" s="21" t="s">
        <v>939</v>
      </c>
      <c r="N404" s="21" t="s">
        <v>939</v>
      </c>
      <c r="O404" s="21" t="s">
        <v>152</v>
      </c>
      <c r="P404" s="21"/>
      <c r="Q404" s="20"/>
      <c r="R404" s="21"/>
      <c r="S404" s="21"/>
      <c r="T404" s="21"/>
      <c r="U404" s="21" t="s">
        <v>153</v>
      </c>
      <c r="V404" s="21" t="s">
        <v>153</v>
      </c>
      <c r="W404" s="17">
        <v>0</v>
      </c>
      <c r="X404" s="17" t="s">
        <v>154</v>
      </c>
      <c r="Y404" s="17">
        <v>23.21</v>
      </c>
      <c r="Z404" s="44">
        <v>23.21</v>
      </c>
      <c r="AA404" s="45"/>
      <c r="AC404" s="48">
        <f t="shared" si="22"/>
        <v>0.000993999999998607</v>
      </c>
    </row>
    <row r="405" s="4" customFormat="true" ht="63" spans="1:29">
      <c r="A405" s="17">
        <v>399</v>
      </c>
      <c r="B405" s="21" t="s">
        <v>107</v>
      </c>
      <c r="C405" s="21" t="s">
        <v>917</v>
      </c>
      <c r="D405" s="21" t="s">
        <v>145</v>
      </c>
      <c r="E405" s="19" t="s">
        <v>378</v>
      </c>
      <c r="F405" s="19" t="s">
        <v>428</v>
      </c>
      <c r="G405" s="20" t="s">
        <v>148</v>
      </c>
      <c r="H405" s="19" t="s">
        <v>940</v>
      </c>
      <c r="I405" s="29">
        <v>6.240219</v>
      </c>
      <c r="J405" s="29">
        <v>6.240219</v>
      </c>
      <c r="K405" s="19" t="s">
        <v>149</v>
      </c>
      <c r="L405" s="21" t="s">
        <v>150</v>
      </c>
      <c r="M405" s="21" t="s">
        <v>941</v>
      </c>
      <c r="N405" s="21" t="s">
        <v>941</v>
      </c>
      <c r="O405" s="21" t="s">
        <v>152</v>
      </c>
      <c r="P405" s="21"/>
      <c r="Q405" s="20"/>
      <c r="R405" s="21"/>
      <c r="S405" s="21"/>
      <c r="T405" s="21"/>
      <c r="U405" s="21" t="s">
        <v>153</v>
      </c>
      <c r="V405" s="21" t="s">
        <v>153</v>
      </c>
      <c r="W405" s="17">
        <v>0</v>
      </c>
      <c r="X405" s="17" t="s">
        <v>154</v>
      </c>
      <c r="Y405" s="17">
        <v>6.24</v>
      </c>
      <c r="Z405" s="44">
        <v>6.24</v>
      </c>
      <c r="AA405" s="45"/>
      <c r="AC405" s="48">
        <f t="shared" si="22"/>
        <v>0.000218999999999525</v>
      </c>
    </row>
    <row r="406" s="4" customFormat="true" ht="63" spans="1:29">
      <c r="A406" s="17">
        <v>400</v>
      </c>
      <c r="B406" s="21" t="s">
        <v>107</v>
      </c>
      <c r="C406" s="21" t="s">
        <v>917</v>
      </c>
      <c r="D406" s="21" t="s">
        <v>145</v>
      </c>
      <c r="E406" s="19" t="s">
        <v>378</v>
      </c>
      <c r="F406" s="19" t="s">
        <v>428</v>
      </c>
      <c r="G406" s="20" t="s">
        <v>148</v>
      </c>
      <c r="H406" s="19" t="s">
        <v>942</v>
      </c>
      <c r="I406" s="29">
        <v>14.005396</v>
      </c>
      <c r="J406" s="29">
        <v>14.005396</v>
      </c>
      <c r="K406" s="19" t="s">
        <v>149</v>
      </c>
      <c r="L406" s="21" t="s">
        <v>150</v>
      </c>
      <c r="M406" s="21" t="s">
        <v>943</v>
      </c>
      <c r="N406" s="21" t="s">
        <v>943</v>
      </c>
      <c r="O406" s="21" t="s">
        <v>152</v>
      </c>
      <c r="P406" s="21"/>
      <c r="Q406" s="20"/>
      <c r="R406" s="21"/>
      <c r="S406" s="21"/>
      <c r="T406" s="21"/>
      <c r="U406" s="21" t="s">
        <v>153</v>
      </c>
      <c r="V406" s="21" t="s">
        <v>153</v>
      </c>
      <c r="W406" s="17">
        <v>0</v>
      </c>
      <c r="X406" s="17" t="s">
        <v>154</v>
      </c>
      <c r="Y406" s="17">
        <v>14</v>
      </c>
      <c r="Z406" s="44">
        <v>14</v>
      </c>
      <c r="AA406" s="45"/>
      <c r="AC406" s="48">
        <f t="shared" si="22"/>
        <v>0.00539599999999929</v>
      </c>
    </row>
    <row r="407" s="4" customFormat="true" ht="63" spans="1:29">
      <c r="A407" s="17">
        <v>401</v>
      </c>
      <c r="B407" s="21" t="s">
        <v>107</v>
      </c>
      <c r="C407" s="21" t="s">
        <v>917</v>
      </c>
      <c r="D407" s="21" t="s">
        <v>145</v>
      </c>
      <c r="E407" s="19" t="s">
        <v>560</v>
      </c>
      <c r="F407" s="19" t="s">
        <v>944</v>
      </c>
      <c r="G407" s="20" t="s">
        <v>148</v>
      </c>
      <c r="H407" s="18" t="s">
        <v>937</v>
      </c>
      <c r="I407" s="29">
        <v>48.45</v>
      </c>
      <c r="J407" s="29">
        <v>78.45</v>
      </c>
      <c r="K407" s="19" t="s">
        <v>149</v>
      </c>
      <c r="L407" s="21" t="s">
        <v>150</v>
      </c>
      <c r="M407" s="21" t="s">
        <v>945</v>
      </c>
      <c r="N407" s="21" t="s">
        <v>945</v>
      </c>
      <c r="O407" s="21" t="s">
        <v>152</v>
      </c>
      <c r="P407" s="21"/>
      <c r="Q407" s="20"/>
      <c r="R407" s="21"/>
      <c r="S407" s="21"/>
      <c r="T407" s="21"/>
      <c r="U407" s="21" t="s">
        <v>153</v>
      </c>
      <c r="V407" s="21" t="s">
        <v>153</v>
      </c>
      <c r="W407" s="17">
        <v>30</v>
      </c>
      <c r="X407" s="17" t="s">
        <v>154</v>
      </c>
      <c r="Y407" s="17">
        <v>18.45</v>
      </c>
      <c r="Z407" s="44">
        <v>18.45</v>
      </c>
      <c r="AA407" s="45"/>
      <c r="AC407" s="48">
        <f t="shared" si="22"/>
        <v>0</v>
      </c>
    </row>
    <row r="408" s="4" customFormat="true" ht="63" spans="1:29">
      <c r="A408" s="17">
        <v>402</v>
      </c>
      <c r="B408" s="21" t="s">
        <v>107</v>
      </c>
      <c r="C408" s="21" t="s">
        <v>917</v>
      </c>
      <c r="D408" s="21" t="s">
        <v>145</v>
      </c>
      <c r="E408" s="19" t="s">
        <v>946</v>
      </c>
      <c r="F408" s="19" t="s">
        <v>428</v>
      </c>
      <c r="G408" s="20" t="s">
        <v>148</v>
      </c>
      <c r="H408" s="19" t="s">
        <v>940</v>
      </c>
      <c r="I408" s="29">
        <v>23.971408</v>
      </c>
      <c r="J408" s="29">
        <v>23.971408</v>
      </c>
      <c r="K408" s="19" t="s">
        <v>149</v>
      </c>
      <c r="L408" s="21" t="s">
        <v>150</v>
      </c>
      <c r="M408" s="21" t="s">
        <v>947</v>
      </c>
      <c r="N408" s="21" t="s">
        <v>947</v>
      </c>
      <c r="O408" s="21" t="s">
        <v>152</v>
      </c>
      <c r="P408" s="21"/>
      <c r="Q408" s="20"/>
      <c r="R408" s="21"/>
      <c r="S408" s="21"/>
      <c r="T408" s="21"/>
      <c r="U408" s="21" t="s">
        <v>153</v>
      </c>
      <c r="V408" s="21" t="s">
        <v>153</v>
      </c>
      <c r="W408" s="17">
        <v>0</v>
      </c>
      <c r="X408" s="17" t="s">
        <v>154</v>
      </c>
      <c r="Y408" s="17">
        <v>23.97</v>
      </c>
      <c r="Z408" s="44">
        <v>23.97</v>
      </c>
      <c r="AA408" s="45"/>
      <c r="AC408" s="48">
        <f t="shared" si="22"/>
        <v>0.00140800000000141</v>
      </c>
    </row>
    <row r="409" s="4" customFormat="true" ht="63" spans="1:29">
      <c r="A409" s="17">
        <v>403</v>
      </c>
      <c r="B409" s="21" t="s">
        <v>107</v>
      </c>
      <c r="C409" s="21" t="s">
        <v>917</v>
      </c>
      <c r="D409" s="21" t="s">
        <v>145</v>
      </c>
      <c r="E409" s="19" t="s">
        <v>378</v>
      </c>
      <c r="F409" s="19" t="s">
        <v>428</v>
      </c>
      <c r="G409" s="20" t="s">
        <v>148</v>
      </c>
      <c r="H409" s="19" t="s">
        <v>942</v>
      </c>
      <c r="I409" s="29">
        <v>66.46</v>
      </c>
      <c r="J409" s="29">
        <v>96.46</v>
      </c>
      <c r="K409" s="19" t="s">
        <v>149</v>
      </c>
      <c r="L409" s="21" t="s">
        <v>150</v>
      </c>
      <c r="M409" s="21" t="s">
        <v>948</v>
      </c>
      <c r="N409" s="21" t="s">
        <v>948</v>
      </c>
      <c r="O409" s="21" t="s">
        <v>152</v>
      </c>
      <c r="P409" s="21"/>
      <c r="Q409" s="20"/>
      <c r="R409" s="21"/>
      <c r="S409" s="21"/>
      <c r="T409" s="21"/>
      <c r="U409" s="21" t="s">
        <v>153</v>
      </c>
      <c r="V409" s="21" t="s">
        <v>153</v>
      </c>
      <c r="W409" s="17">
        <v>0</v>
      </c>
      <c r="X409" s="17" t="s">
        <v>154</v>
      </c>
      <c r="Y409" s="17">
        <v>66.46</v>
      </c>
      <c r="Z409" s="44">
        <v>66.46</v>
      </c>
      <c r="AA409" s="45"/>
      <c r="AC409" s="48">
        <f t="shared" si="22"/>
        <v>0</v>
      </c>
    </row>
    <row r="410" s="4" customFormat="true" ht="63" spans="1:29">
      <c r="A410" s="17">
        <v>404</v>
      </c>
      <c r="B410" s="21" t="s">
        <v>107</v>
      </c>
      <c r="C410" s="21" t="s">
        <v>917</v>
      </c>
      <c r="D410" s="21" t="s">
        <v>145</v>
      </c>
      <c r="E410" s="19" t="s">
        <v>560</v>
      </c>
      <c r="F410" s="19" t="s">
        <v>171</v>
      </c>
      <c r="G410" s="20" t="s">
        <v>148</v>
      </c>
      <c r="H410" s="19" t="s">
        <v>940</v>
      </c>
      <c r="I410" s="29">
        <v>74.4</v>
      </c>
      <c r="J410" s="29">
        <v>104.4</v>
      </c>
      <c r="K410" s="19" t="s">
        <v>149</v>
      </c>
      <c r="L410" s="21" t="s">
        <v>150</v>
      </c>
      <c r="M410" s="21" t="s">
        <v>949</v>
      </c>
      <c r="N410" s="21" t="s">
        <v>949</v>
      </c>
      <c r="O410" s="21" t="s">
        <v>152</v>
      </c>
      <c r="P410" s="21"/>
      <c r="Q410" s="20"/>
      <c r="R410" s="21"/>
      <c r="S410" s="21"/>
      <c r="T410" s="21"/>
      <c r="U410" s="21" t="s">
        <v>153</v>
      </c>
      <c r="V410" s="21" t="s">
        <v>153</v>
      </c>
      <c r="W410" s="17">
        <v>0</v>
      </c>
      <c r="X410" s="17" t="s">
        <v>154</v>
      </c>
      <c r="Y410" s="17">
        <v>74.4</v>
      </c>
      <c r="Z410" s="44">
        <v>74.4</v>
      </c>
      <c r="AA410" s="45"/>
      <c r="AC410" s="48">
        <f t="shared" si="22"/>
        <v>0</v>
      </c>
    </row>
    <row r="411" s="4" customFormat="true" ht="63" spans="1:29">
      <c r="A411" s="17">
        <v>405</v>
      </c>
      <c r="B411" s="21" t="s">
        <v>107</v>
      </c>
      <c r="C411" s="21" t="s">
        <v>917</v>
      </c>
      <c r="D411" s="21" t="s">
        <v>145</v>
      </c>
      <c r="E411" s="19" t="s">
        <v>950</v>
      </c>
      <c r="F411" s="19" t="s">
        <v>171</v>
      </c>
      <c r="G411" s="20" t="s">
        <v>148</v>
      </c>
      <c r="H411" s="18" t="s">
        <v>937</v>
      </c>
      <c r="I411" s="29">
        <v>1.575466</v>
      </c>
      <c r="J411" s="29">
        <v>1.575466</v>
      </c>
      <c r="K411" s="19" t="s">
        <v>149</v>
      </c>
      <c r="L411" s="21" t="s">
        <v>150</v>
      </c>
      <c r="M411" s="21" t="s">
        <v>951</v>
      </c>
      <c r="N411" s="21" t="s">
        <v>951</v>
      </c>
      <c r="O411" s="21" t="s">
        <v>152</v>
      </c>
      <c r="P411" s="21"/>
      <c r="Q411" s="20"/>
      <c r="R411" s="21"/>
      <c r="S411" s="21"/>
      <c r="T411" s="21"/>
      <c r="U411" s="21" t="s">
        <v>153</v>
      </c>
      <c r="V411" s="21" t="s">
        <v>153</v>
      </c>
      <c r="W411" s="17">
        <v>0</v>
      </c>
      <c r="X411" s="17" t="s">
        <v>154</v>
      </c>
      <c r="Y411" s="17">
        <v>1.57</v>
      </c>
      <c r="Z411" s="44">
        <v>1.57</v>
      </c>
      <c r="AA411" s="45"/>
      <c r="AC411" s="48">
        <f t="shared" si="22"/>
        <v>0.00546599999999997</v>
      </c>
    </row>
    <row r="412" s="4" customFormat="true" ht="63" spans="1:29">
      <c r="A412" s="17">
        <v>406</v>
      </c>
      <c r="B412" s="21" t="s">
        <v>107</v>
      </c>
      <c r="C412" s="21" t="s">
        <v>917</v>
      </c>
      <c r="D412" s="21" t="s">
        <v>145</v>
      </c>
      <c r="E412" s="21" t="s">
        <v>378</v>
      </c>
      <c r="F412" s="19" t="s">
        <v>428</v>
      </c>
      <c r="G412" s="20" t="s">
        <v>148</v>
      </c>
      <c r="H412" s="19" t="s">
        <v>482</v>
      </c>
      <c r="I412" s="29">
        <v>26.07</v>
      </c>
      <c r="J412" s="29">
        <v>26.07</v>
      </c>
      <c r="K412" s="19" t="s">
        <v>149</v>
      </c>
      <c r="L412" s="21" t="s">
        <v>150</v>
      </c>
      <c r="M412" s="21" t="s">
        <v>952</v>
      </c>
      <c r="N412" s="21" t="s">
        <v>952</v>
      </c>
      <c r="O412" s="21" t="s">
        <v>152</v>
      </c>
      <c r="P412" s="21"/>
      <c r="Q412" s="21"/>
      <c r="R412" s="21"/>
      <c r="S412" s="21"/>
      <c r="T412" s="21"/>
      <c r="U412" s="21" t="s">
        <v>153</v>
      </c>
      <c r="V412" s="21" t="s">
        <v>153</v>
      </c>
      <c r="W412" s="17">
        <v>0</v>
      </c>
      <c r="X412" s="17" t="s">
        <v>154</v>
      </c>
      <c r="Y412" s="17">
        <v>26.07</v>
      </c>
      <c r="Z412" s="44">
        <v>26.07</v>
      </c>
      <c r="AA412" s="45"/>
      <c r="AC412" s="48">
        <f t="shared" si="22"/>
        <v>0</v>
      </c>
    </row>
    <row r="413" s="4" customFormat="true" ht="63" spans="1:29">
      <c r="A413" s="17">
        <v>407</v>
      </c>
      <c r="B413" s="21" t="s">
        <v>107</v>
      </c>
      <c r="C413" s="21" t="s">
        <v>917</v>
      </c>
      <c r="D413" s="21" t="s">
        <v>145</v>
      </c>
      <c r="E413" s="21" t="s">
        <v>290</v>
      </c>
      <c r="F413" s="19" t="s">
        <v>526</v>
      </c>
      <c r="G413" s="20" t="s">
        <v>148</v>
      </c>
      <c r="H413" s="19" t="s">
        <v>482</v>
      </c>
      <c r="I413" s="29">
        <v>13.26</v>
      </c>
      <c r="J413" s="29">
        <v>13.26</v>
      </c>
      <c r="K413" s="19" t="s">
        <v>149</v>
      </c>
      <c r="L413" s="21" t="s">
        <v>150</v>
      </c>
      <c r="M413" s="21" t="s">
        <v>953</v>
      </c>
      <c r="N413" s="21" t="s">
        <v>953</v>
      </c>
      <c r="O413" s="21" t="s">
        <v>152</v>
      </c>
      <c r="P413" s="21"/>
      <c r="Q413" s="21"/>
      <c r="R413" s="21"/>
      <c r="S413" s="21"/>
      <c r="T413" s="21"/>
      <c r="U413" s="21" t="s">
        <v>153</v>
      </c>
      <c r="V413" s="21" t="s">
        <v>153</v>
      </c>
      <c r="W413" s="17">
        <v>0</v>
      </c>
      <c r="X413" s="17" t="s">
        <v>154</v>
      </c>
      <c r="Y413" s="17">
        <v>13.26</v>
      </c>
      <c r="Z413" s="44">
        <v>13.26</v>
      </c>
      <c r="AA413" s="45"/>
      <c r="AC413" s="48">
        <f t="shared" si="22"/>
        <v>0</v>
      </c>
    </row>
    <row r="414" s="4" customFormat="true" ht="63" spans="1:29">
      <c r="A414" s="17">
        <v>408</v>
      </c>
      <c r="B414" s="21" t="s">
        <v>99</v>
      </c>
      <c r="C414" s="21" t="s">
        <v>954</v>
      </c>
      <c r="D414" s="21" t="s">
        <v>145</v>
      </c>
      <c r="E414" s="21" t="s">
        <v>409</v>
      </c>
      <c r="F414" s="21" t="s">
        <v>410</v>
      </c>
      <c r="G414" s="20" t="s">
        <v>148</v>
      </c>
      <c r="H414" s="21" t="s">
        <v>409</v>
      </c>
      <c r="I414" s="29">
        <v>298</v>
      </c>
      <c r="J414" s="29">
        <v>298</v>
      </c>
      <c r="K414" s="21" t="s">
        <v>149</v>
      </c>
      <c r="L414" s="21" t="s">
        <v>150</v>
      </c>
      <c r="M414" s="21" t="s">
        <v>955</v>
      </c>
      <c r="N414" s="21" t="s">
        <v>956</v>
      </c>
      <c r="O414" s="21" t="s">
        <v>165</v>
      </c>
      <c r="P414" s="21"/>
      <c r="Q414" s="21"/>
      <c r="R414" s="21"/>
      <c r="S414" s="21"/>
      <c r="T414" s="21"/>
      <c r="U414" s="21" t="s">
        <v>153</v>
      </c>
      <c r="V414" s="21" t="s">
        <v>153</v>
      </c>
      <c r="W414" s="21">
        <v>0</v>
      </c>
      <c r="X414" s="21" t="s">
        <v>154</v>
      </c>
      <c r="Y414" s="21">
        <v>298</v>
      </c>
      <c r="Z414" s="49">
        <v>298</v>
      </c>
      <c r="AA414" s="45"/>
      <c r="AC414" s="48">
        <f t="shared" si="22"/>
        <v>0</v>
      </c>
    </row>
    <row r="415" s="4" customFormat="true" ht="78.75" spans="1:29">
      <c r="A415" s="17">
        <v>409</v>
      </c>
      <c r="B415" s="21" t="s">
        <v>101</v>
      </c>
      <c r="C415" s="21" t="s">
        <v>957</v>
      </c>
      <c r="D415" s="21" t="s">
        <v>145</v>
      </c>
      <c r="E415" s="21" t="s">
        <v>958</v>
      </c>
      <c r="F415" s="130" t="s">
        <v>291</v>
      </c>
      <c r="G415" s="20" t="s">
        <v>148</v>
      </c>
      <c r="H415" s="21" t="s">
        <v>958</v>
      </c>
      <c r="I415" s="29">
        <v>20.72</v>
      </c>
      <c r="J415" s="29">
        <v>263.61</v>
      </c>
      <c r="K415" s="63" t="s">
        <v>149</v>
      </c>
      <c r="L415" s="63" t="s">
        <v>188</v>
      </c>
      <c r="M415" s="21" t="s">
        <v>959</v>
      </c>
      <c r="N415" s="21" t="s">
        <v>959</v>
      </c>
      <c r="O415" s="21"/>
      <c r="P415" s="21"/>
      <c r="Q415" s="21"/>
      <c r="R415" s="21"/>
      <c r="S415" s="21" t="s">
        <v>959</v>
      </c>
      <c r="T415" s="21" t="s">
        <v>959</v>
      </c>
      <c r="U415" s="21" t="s">
        <v>153</v>
      </c>
      <c r="V415" s="21" t="s">
        <v>153</v>
      </c>
      <c r="W415" s="17">
        <v>0</v>
      </c>
      <c r="X415" s="17" t="s">
        <v>154</v>
      </c>
      <c r="Y415" s="17">
        <v>19.85</v>
      </c>
      <c r="Z415" s="44">
        <v>19.85</v>
      </c>
      <c r="AA415" s="45"/>
      <c r="AC415" s="4">
        <f t="shared" si="22"/>
        <v>0.869999999999997</v>
      </c>
    </row>
    <row r="416" s="4" customFormat="true" ht="78.75" spans="1:29">
      <c r="A416" s="17">
        <v>410</v>
      </c>
      <c r="B416" s="21" t="s">
        <v>101</v>
      </c>
      <c r="C416" s="21" t="s">
        <v>957</v>
      </c>
      <c r="D416" s="21" t="s">
        <v>145</v>
      </c>
      <c r="E416" s="21" t="s">
        <v>960</v>
      </c>
      <c r="F416" s="21" t="s">
        <v>961</v>
      </c>
      <c r="G416" s="20" t="s">
        <v>148</v>
      </c>
      <c r="H416" s="21" t="s">
        <v>960</v>
      </c>
      <c r="I416" s="29">
        <v>9.66</v>
      </c>
      <c r="J416" s="29">
        <v>305.75</v>
      </c>
      <c r="K416" s="63" t="s">
        <v>149</v>
      </c>
      <c r="L416" s="63" t="s">
        <v>188</v>
      </c>
      <c r="M416" s="21" t="s">
        <v>962</v>
      </c>
      <c r="N416" s="21" t="s">
        <v>962</v>
      </c>
      <c r="O416" s="21"/>
      <c r="P416" s="21"/>
      <c r="Q416" s="21"/>
      <c r="R416" s="21"/>
      <c r="S416" s="21" t="s">
        <v>962</v>
      </c>
      <c r="T416" s="21" t="s">
        <v>962</v>
      </c>
      <c r="U416" s="21" t="s">
        <v>153</v>
      </c>
      <c r="V416" s="21" t="s">
        <v>153</v>
      </c>
      <c r="W416" s="17">
        <v>0</v>
      </c>
      <c r="X416" s="17" t="s">
        <v>154</v>
      </c>
      <c r="Y416" s="17">
        <v>9.52</v>
      </c>
      <c r="Z416" s="44">
        <v>9.52</v>
      </c>
      <c r="AA416" s="45"/>
      <c r="AC416" s="4">
        <f t="shared" si="22"/>
        <v>0.140000000000001</v>
      </c>
    </row>
    <row r="417" s="4" customFormat="true" ht="78.75" spans="1:29">
      <c r="A417" s="17">
        <v>411</v>
      </c>
      <c r="B417" s="21" t="s">
        <v>101</v>
      </c>
      <c r="C417" s="21" t="s">
        <v>957</v>
      </c>
      <c r="D417" s="21" t="s">
        <v>145</v>
      </c>
      <c r="E417" s="21" t="s">
        <v>963</v>
      </c>
      <c r="F417" s="21" t="s">
        <v>964</v>
      </c>
      <c r="G417" s="20" t="s">
        <v>148</v>
      </c>
      <c r="H417" s="21" t="s">
        <v>963</v>
      </c>
      <c r="I417" s="29">
        <v>8.74</v>
      </c>
      <c r="J417" s="29">
        <v>274.72</v>
      </c>
      <c r="K417" s="63" t="s">
        <v>149</v>
      </c>
      <c r="L417" s="63" t="s">
        <v>188</v>
      </c>
      <c r="M417" s="21" t="s">
        <v>965</v>
      </c>
      <c r="N417" s="21" t="s">
        <v>965</v>
      </c>
      <c r="O417" s="21"/>
      <c r="P417" s="21"/>
      <c r="Q417" s="21"/>
      <c r="R417" s="21"/>
      <c r="S417" s="21" t="s">
        <v>965</v>
      </c>
      <c r="T417" s="21" t="s">
        <v>965</v>
      </c>
      <c r="U417" s="21" t="s">
        <v>153</v>
      </c>
      <c r="V417" s="21" t="s">
        <v>153</v>
      </c>
      <c r="W417" s="17">
        <v>0</v>
      </c>
      <c r="X417" s="17" t="s">
        <v>154</v>
      </c>
      <c r="Y417" s="17">
        <v>8.41</v>
      </c>
      <c r="Z417" s="44">
        <v>8.41</v>
      </c>
      <c r="AA417" s="45"/>
      <c r="AC417" s="4">
        <f t="shared" si="22"/>
        <v>0.33</v>
      </c>
    </row>
    <row r="418" s="4" customFormat="true" ht="78.75" spans="1:29">
      <c r="A418" s="17">
        <v>412</v>
      </c>
      <c r="B418" s="21" t="s">
        <v>101</v>
      </c>
      <c r="C418" s="21" t="s">
        <v>957</v>
      </c>
      <c r="D418" s="21" t="s">
        <v>145</v>
      </c>
      <c r="E418" s="21" t="s">
        <v>409</v>
      </c>
      <c r="F418" s="21" t="s">
        <v>410</v>
      </c>
      <c r="G418" s="20" t="s">
        <v>148</v>
      </c>
      <c r="H418" s="21" t="s">
        <v>409</v>
      </c>
      <c r="I418" s="29">
        <v>4.9</v>
      </c>
      <c r="J418" s="29">
        <v>164.37</v>
      </c>
      <c r="K418" s="63" t="s">
        <v>149</v>
      </c>
      <c r="L418" s="63" t="s">
        <v>188</v>
      </c>
      <c r="M418" s="21" t="s">
        <v>966</v>
      </c>
      <c r="N418" s="21" t="s">
        <v>966</v>
      </c>
      <c r="O418" s="21"/>
      <c r="P418" s="21"/>
      <c r="Q418" s="21"/>
      <c r="R418" s="21"/>
      <c r="S418" s="21" t="s">
        <v>966</v>
      </c>
      <c r="T418" s="21" t="s">
        <v>966</v>
      </c>
      <c r="U418" s="21" t="s">
        <v>153</v>
      </c>
      <c r="V418" s="21" t="s">
        <v>153</v>
      </c>
      <c r="W418" s="17">
        <v>0</v>
      </c>
      <c r="X418" s="17" t="s">
        <v>154</v>
      </c>
      <c r="Y418" s="17">
        <v>4.9</v>
      </c>
      <c r="Z418" s="44">
        <v>4.9</v>
      </c>
      <c r="AA418" s="45"/>
      <c r="AC418" s="4">
        <f t="shared" si="22"/>
        <v>0</v>
      </c>
    </row>
    <row r="419" s="4" customFormat="true" ht="78.75" spans="1:29">
      <c r="A419" s="17">
        <v>413</v>
      </c>
      <c r="B419" s="21" t="s">
        <v>101</v>
      </c>
      <c r="C419" s="21" t="s">
        <v>957</v>
      </c>
      <c r="D419" s="21" t="s">
        <v>145</v>
      </c>
      <c r="E419" s="21" t="s">
        <v>967</v>
      </c>
      <c r="F419" s="130" t="s">
        <v>291</v>
      </c>
      <c r="G419" s="20" t="s">
        <v>148</v>
      </c>
      <c r="H419" s="21" t="s">
        <v>290</v>
      </c>
      <c r="I419" s="29">
        <v>154.47</v>
      </c>
      <c r="J419" s="29">
        <v>303.64</v>
      </c>
      <c r="K419" s="21" t="s">
        <v>149</v>
      </c>
      <c r="L419" s="21" t="s">
        <v>150</v>
      </c>
      <c r="M419" s="21" t="s">
        <v>968</v>
      </c>
      <c r="N419" s="21" t="s">
        <v>969</v>
      </c>
      <c r="O419" s="21" t="s">
        <v>152</v>
      </c>
      <c r="P419" s="21"/>
      <c r="Q419" s="21"/>
      <c r="R419" s="21"/>
      <c r="S419" s="21"/>
      <c r="T419" s="21"/>
      <c r="U419" s="21" t="s">
        <v>153</v>
      </c>
      <c r="V419" s="21" t="s">
        <v>153</v>
      </c>
      <c r="W419" s="17">
        <v>0</v>
      </c>
      <c r="X419" s="17" t="s">
        <v>154</v>
      </c>
      <c r="Y419" s="17">
        <v>154.47</v>
      </c>
      <c r="Z419" s="44">
        <v>154.47</v>
      </c>
      <c r="AA419" s="45"/>
      <c r="AC419" s="4">
        <f t="shared" si="22"/>
        <v>0</v>
      </c>
    </row>
    <row r="420" s="4" customFormat="true" ht="78.75" spans="1:29">
      <c r="A420" s="17">
        <v>414</v>
      </c>
      <c r="B420" s="21" t="s">
        <v>101</v>
      </c>
      <c r="C420" s="21" t="s">
        <v>957</v>
      </c>
      <c r="D420" s="21" t="s">
        <v>145</v>
      </c>
      <c r="E420" s="21" t="s">
        <v>970</v>
      </c>
      <c r="F420" s="21" t="s">
        <v>971</v>
      </c>
      <c r="G420" s="21" t="s">
        <v>148</v>
      </c>
      <c r="H420" s="21" t="s">
        <v>970</v>
      </c>
      <c r="I420" s="21">
        <v>9.994</v>
      </c>
      <c r="J420" s="21">
        <v>9.994</v>
      </c>
      <c r="K420" s="21" t="s">
        <v>149</v>
      </c>
      <c r="L420" s="21" t="s">
        <v>188</v>
      </c>
      <c r="M420" s="21" t="s">
        <v>972</v>
      </c>
      <c r="N420" s="21" t="s">
        <v>972</v>
      </c>
      <c r="O420" s="21" t="s">
        <v>165</v>
      </c>
      <c r="P420" s="21"/>
      <c r="Q420" s="21"/>
      <c r="R420" s="21"/>
      <c r="S420" s="21" t="s">
        <v>972</v>
      </c>
      <c r="T420" s="21"/>
      <c r="U420" s="21" t="s">
        <v>153</v>
      </c>
      <c r="V420" s="21" t="s">
        <v>153</v>
      </c>
      <c r="W420" s="17">
        <v>0</v>
      </c>
      <c r="X420" s="21" t="s">
        <v>154</v>
      </c>
      <c r="Y420" s="21">
        <v>9.994</v>
      </c>
      <c r="Z420" s="44">
        <v>9.99</v>
      </c>
      <c r="AA420" s="45" t="s">
        <v>973</v>
      </c>
      <c r="AC420" s="4">
        <f t="shared" si="22"/>
        <v>0.00399999999999956</v>
      </c>
    </row>
    <row r="421" s="4" customFormat="true" ht="63" spans="1:29">
      <c r="A421" s="17">
        <v>415</v>
      </c>
      <c r="B421" s="21" t="s">
        <v>109</v>
      </c>
      <c r="C421" s="19" t="s">
        <v>974</v>
      </c>
      <c r="D421" s="21" t="s">
        <v>145</v>
      </c>
      <c r="E421" s="21" t="s">
        <v>273</v>
      </c>
      <c r="F421" s="21" t="s">
        <v>274</v>
      </c>
      <c r="G421" s="20" t="s">
        <v>148</v>
      </c>
      <c r="H421" s="21" t="s">
        <v>273</v>
      </c>
      <c r="I421" s="29">
        <v>29.325425</v>
      </c>
      <c r="J421" s="29">
        <v>370.477674</v>
      </c>
      <c r="K421" s="21" t="s">
        <v>149</v>
      </c>
      <c r="L421" s="21" t="s">
        <v>150</v>
      </c>
      <c r="M421" s="21" t="s">
        <v>975</v>
      </c>
      <c r="N421" s="21" t="s">
        <v>976</v>
      </c>
      <c r="O421" s="21" t="s">
        <v>152</v>
      </c>
      <c r="P421" s="21"/>
      <c r="Q421" s="21"/>
      <c r="R421" s="21"/>
      <c r="S421" s="21"/>
      <c r="T421" s="21"/>
      <c r="U421" s="21" t="s">
        <v>153</v>
      </c>
      <c r="V421" s="21" t="s">
        <v>153</v>
      </c>
      <c r="W421" s="29"/>
      <c r="X421" s="17" t="s">
        <v>154</v>
      </c>
      <c r="Y421" s="17">
        <v>29.33</v>
      </c>
      <c r="Z421" s="49">
        <v>29.32</v>
      </c>
      <c r="AA421" s="45"/>
      <c r="AC421" s="48">
        <f t="shared" si="22"/>
        <v>0.0054249999999989</v>
      </c>
    </row>
    <row r="422" s="4" customFormat="true" ht="63" spans="1:29">
      <c r="A422" s="17">
        <v>416</v>
      </c>
      <c r="B422" s="21" t="s">
        <v>109</v>
      </c>
      <c r="C422" s="19" t="s">
        <v>974</v>
      </c>
      <c r="D422" s="21" t="s">
        <v>145</v>
      </c>
      <c r="E422" s="21" t="s">
        <v>977</v>
      </c>
      <c r="F422" s="21" t="s">
        <v>557</v>
      </c>
      <c r="G422" s="20" t="s">
        <v>148</v>
      </c>
      <c r="H422" s="21" t="s">
        <v>977</v>
      </c>
      <c r="I422" s="29">
        <v>20.907666</v>
      </c>
      <c r="J422" s="29">
        <v>331.971623</v>
      </c>
      <c r="K422" s="21" t="s">
        <v>149</v>
      </c>
      <c r="L422" s="21" t="s">
        <v>150</v>
      </c>
      <c r="M422" s="21" t="s">
        <v>978</v>
      </c>
      <c r="N422" s="21" t="s">
        <v>979</v>
      </c>
      <c r="O422" s="21" t="s">
        <v>152</v>
      </c>
      <c r="P422" s="21"/>
      <c r="Q422" s="21"/>
      <c r="R422" s="21"/>
      <c r="S422" s="21"/>
      <c r="T422" s="21"/>
      <c r="U422" s="21" t="s">
        <v>153</v>
      </c>
      <c r="V422" s="21" t="s">
        <v>153</v>
      </c>
      <c r="W422" s="29">
        <v>2</v>
      </c>
      <c r="X422" s="17" t="s">
        <v>154</v>
      </c>
      <c r="Y422" s="17">
        <v>18.91</v>
      </c>
      <c r="Z422" s="49">
        <v>18.9</v>
      </c>
      <c r="AA422" s="45"/>
      <c r="AC422" s="48">
        <f t="shared" si="22"/>
        <v>0.00766600000000039</v>
      </c>
    </row>
    <row r="423" s="4" customFormat="true" ht="63" spans="1:29">
      <c r="A423" s="17">
        <v>417</v>
      </c>
      <c r="B423" s="21" t="s">
        <v>109</v>
      </c>
      <c r="C423" s="19" t="s">
        <v>974</v>
      </c>
      <c r="D423" s="21" t="s">
        <v>145</v>
      </c>
      <c r="E423" s="21" t="s">
        <v>273</v>
      </c>
      <c r="F423" s="21" t="s">
        <v>274</v>
      </c>
      <c r="G423" s="20" t="s">
        <v>148</v>
      </c>
      <c r="H423" s="21" t="s">
        <v>273</v>
      </c>
      <c r="I423" s="29">
        <v>36.613355</v>
      </c>
      <c r="J423" s="29">
        <v>394.888405</v>
      </c>
      <c r="K423" s="21" t="s">
        <v>149</v>
      </c>
      <c r="L423" s="21" t="s">
        <v>150</v>
      </c>
      <c r="M423" s="21" t="s">
        <v>980</v>
      </c>
      <c r="N423" s="21" t="s">
        <v>981</v>
      </c>
      <c r="O423" s="21" t="s">
        <v>152</v>
      </c>
      <c r="P423" s="21"/>
      <c r="Q423" s="21"/>
      <c r="R423" s="21"/>
      <c r="S423" s="21"/>
      <c r="T423" s="21"/>
      <c r="U423" s="21" t="s">
        <v>153</v>
      </c>
      <c r="V423" s="21" t="s">
        <v>153</v>
      </c>
      <c r="W423" s="29"/>
      <c r="X423" s="17" t="s">
        <v>154</v>
      </c>
      <c r="Y423" s="17">
        <v>36.61</v>
      </c>
      <c r="Z423" s="49">
        <v>36.61</v>
      </c>
      <c r="AA423" s="45"/>
      <c r="AC423" s="48">
        <f t="shared" si="22"/>
        <v>0.00335499999999911</v>
      </c>
    </row>
    <row r="424" s="4" customFormat="true" ht="63" spans="1:29">
      <c r="A424" s="17">
        <v>418</v>
      </c>
      <c r="B424" s="21" t="s">
        <v>109</v>
      </c>
      <c r="C424" s="19" t="s">
        <v>974</v>
      </c>
      <c r="D424" s="21" t="s">
        <v>145</v>
      </c>
      <c r="E424" s="21" t="s">
        <v>982</v>
      </c>
      <c r="F424" s="21" t="s">
        <v>983</v>
      </c>
      <c r="G424" s="20" t="s">
        <v>148</v>
      </c>
      <c r="H424" s="21" t="s">
        <v>982</v>
      </c>
      <c r="I424" s="29">
        <v>22.1725</v>
      </c>
      <c r="J424" s="29">
        <v>36.32</v>
      </c>
      <c r="K424" s="21" t="s">
        <v>149</v>
      </c>
      <c r="L424" s="21" t="s">
        <v>150</v>
      </c>
      <c r="M424" s="21" t="s">
        <v>984</v>
      </c>
      <c r="N424" s="21" t="s">
        <v>985</v>
      </c>
      <c r="O424" s="21" t="s">
        <v>152</v>
      </c>
      <c r="P424" s="21"/>
      <c r="Q424" s="21"/>
      <c r="R424" s="21"/>
      <c r="S424" s="21"/>
      <c r="T424" s="21"/>
      <c r="U424" s="21" t="s">
        <v>153</v>
      </c>
      <c r="V424" s="21" t="s">
        <v>153</v>
      </c>
      <c r="W424" s="29"/>
      <c r="X424" s="17" t="s">
        <v>154</v>
      </c>
      <c r="Y424" s="17">
        <v>22.17</v>
      </c>
      <c r="Z424" s="49">
        <v>22.17</v>
      </c>
      <c r="AA424" s="45"/>
      <c r="AB424" s="48"/>
      <c r="AC424" s="48">
        <f t="shared" si="22"/>
        <v>0.00249999999999773</v>
      </c>
    </row>
    <row r="425" s="4" customFormat="true" ht="63" spans="1:29">
      <c r="A425" s="17">
        <v>419</v>
      </c>
      <c r="B425" s="21" t="s">
        <v>109</v>
      </c>
      <c r="C425" s="19" t="s">
        <v>974</v>
      </c>
      <c r="D425" s="21" t="s">
        <v>145</v>
      </c>
      <c r="E425" s="21" t="s">
        <v>982</v>
      </c>
      <c r="F425" s="21" t="s">
        <v>983</v>
      </c>
      <c r="G425" s="20" t="s">
        <v>148</v>
      </c>
      <c r="H425" s="21" t="s">
        <v>982</v>
      </c>
      <c r="I425" s="29">
        <v>15.8455</v>
      </c>
      <c r="J425" s="29">
        <v>64.95</v>
      </c>
      <c r="K425" s="21" t="s">
        <v>149</v>
      </c>
      <c r="L425" s="21" t="s">
        <v>150</v>
      </c>
      <c r="M425" s="21" t="s">
        <v>975</v>
      </c>
      <c r="N425" s="21" t="s">
        <v>986</v>
      </c>
      <c r="O425" s="21" t="s">
        <v>152</v>
      </c>
      <c r="P425" s="21"/>
      <c r="Q425" s="21"/>
      <c r="R425" s="21"/>
      <c r="S425" s="21"/>
      <c r="T425" s="21"/>
      <c r="U425" s="21" t="s">
        <v>153</v>
      </c>
      <c r="V425" s="21" t="s">
        <v>153</v>
      </c>
      <c r="W425" s="29"/>
      <c r="X425" s="17" t="s">
        <v>154</v>
      </c>
      <c r="Y425" s="17">
        <v>15.85</v>
      </c>
      <c r="Z425" s="49">
        <v>15.84</v>
      </c>
      <c r="AA425" s="45"/>
      <c r="AB425" s="48"/>
      <c r="AC425" s="48">
        <f t="shared" si="22"/>
        <v>0.00549999999999962</v>
      </c>
    </row>
    <row r="426" s="4" customFormat="true" ht="63" spans="1:29">
      <c r="A426" s="17">
        <v>420</v>
      </c>
      <c r="B426" s="21" t="s">
        <v>109</v>
      </c>
      <c r="C426" s="19" t="s">
        <v>974</v>
      </c>
      <c r="D426" s="21" t="s">
        <v>145</v>
      </c>
      <c r="E426" s="21" t="s">
        <v>982</v>
      </c>
      <c r="F426" s="21" t="s">
        <v>983</v>
      </c>
      <c r="G426" s="20" t="s">
        <v>148</v>
      </c>
      <c r="H426" s="21" t="s">
        <v>987</v>
      </c>
      <c r="I426" s="29">
        <v>10.7718</v>
      </c>
      <c r="J426" s="29">
        <v>17.95</v>
      </c>
      <c r="K426" s="21" t="s">
        <v>149</v>
      </c>
      <c r="L426" s="21" t="s">
        <v>150</v>
      </c>
      <c r="M426" s="21" t="s">
        <v>988</v>
      </c>
      <c r="N426" s="21" t="s">
        <v>989</v>
      </c>
      <c r="O426" s="21" t="s">
        <v>152</v>
      </c>
      <c r="P426" s="21"/>
      <c r="Q426" s="21"/>
      <c r="R426" s="21"/>
      <c r="S426" s="21"/>
      <c r="T426" s="21"/>
      <c r="U426" s="21" t="s">
        <v>153</v>
      </c>
      <c r="V426" s="21" t="s">
        <v>153</v>
      </c>
      <c r="W426" s="29"/>
      <c r="X426" s="17" t="s">
        <v>154</v>
      </c>
      <c r="Y426" s="17">
        <v>10.77</v>
      </c>
      <c r="Z426" s="49">
        <v>10.77</v>
      </c>
      <c r="AA426" s="45"/>
      <c r="AB426" s="48"/>
      <c r="AC426" s="48">
        <f t="shared" si="22"/>
        <v>0.00180000000000113</v>
      </c>
    </row>
    <row r="427" s="4" customFormat="true" ht="63" spans="1:29">
      <c r="A427" s="17">
        <v>421</v>
      </c>
      <c r="B427" s="21" t="s">
        <v>109</v>
      </c>
      <c r="C427" s="19" t="s">
        <v>974</v>
      </c>
      <c r="D427" s="21" t="s">
        <v>145</v>
      </c>
      <c r="E427" s="21" t="s">
        <v>982</v>
      </c>
      <c r="F427" s="21" t="s">
        <v>983</v>
      </c>
      <c r="G427" s="20" t="s">
        <v>148</v>
      </c>
      <c r="H427" s="21" t="s">
        <v>982</v>
      </c>
      <c r="I427" s="29">
        <v>10.9405</v>
      </c>
      <c r="J427" s="29">
        <v>18.23</v>
      </c>
      <c r="K427" s="21" t="s">
        <v>149</v>
      </c>
      <c r="L427" s="21" t="s">
        <v>150</v>
      </c>
      <c r="M427" s="21" t="s">
        <v>978</v>
      </c>
      <c r="N427" s="21" t="s">
        <v>990</v>
      </c>
      <c r="O427" s="21" t="s">
        <v>152</v>
      </c>
      <c r="P427" s="21"/>
      <c r="Q427" s="21"/>
      <c r="R427" s="21"/>
      <c r="S427" s="21"/>
      <c r="T427" s="21"/>
      <c r="U427" s="21" t="s">
        <v>153</v>
      </c>
      <c r="V427" s="21" t="s">
        <v>153</v>
      </c>
      <c r="W427" s="29"/>
      <c r="X427" s="17" t="s">
        <v>154</v>
      </c>
      <c r="Y427" s="17">
        <v>10.94</v>
      </c>
      <c r="Z427" s="49">
        <v>10.94</v>
      </c>
      <c r="AA427" s="45"/>
      <c r="AB427" s="48"/>
      <c r="AC427" s="48">
        <f t="shared" si="22"/>
        <v>0.000500000000000611</v>
      </c>
    </row>
    <row r="428" s="4" customFormat="true" ht="63" spans="1:29">
      <c r="A428" s="17">
        <v>422</v>
      </c>
      <c r="B428" s="21" t="s">
        <v>109</v>
      </c>
      <c r="C428" s="19" t="s">
        <v>974</v>
      </c>
      <c r="D428" s="21" t="s">
        <v>145</v>
      </c>
      <c r="E428" s="21" t="s">
        <v>982</v>
      </c>
      <c r="F428" s="21" t="s">
        <v>983</v>
      </c>
      <c r="G428" s="20" t="s">
        <v>148</v>
      </c>
      <c r="H428" s="21" t="s">
        <v>982</v>
      </c>
      <c r="I428" s="29">
        <v>13.6935</v>
      </c>
      <c r="J428" s="29">
        <v>68.61</v>
      </c>
      <c r="K428" s="21" t="s">
        <v>149</v>
      </c>
      <c r="L428" s="21" t="s">
        <v>150</v>
      </c>
      <c r="M428" s="21" t="s">
        <v>991</v>
      </c>
      <c r="N428" s="21" t="s">
        <v>992</v>
      </c>
      <c r="O428" s="21" t="s">
        <v>152</v>
      </c>
      <c r="P428" s="21"/>
      <c r="Q428" s="21"/>
      <c r="R428" s="21"/>
      <c r="S428" s="21"/>
      <c r="T428" s="21"/>
      <c r="U428" s="21" t="s">
        <v>153</v>
      </c>
      <c r="V428" s="21" t="s">
        <v>153</v>
      </c>
      <c r="W428" s="29"/>
      <c r="X428" s="17" t="s">
        <v>154</v>
      </c>
      <c r="Y428" s="17">
        <v>13.69</v>
      </c>
      <c r="Z428" s="49">
        <v>13.69</v>
      </c>
      <c r="AA428" s="45"/>
      <c r="AB428" s="48"/>
      <c r="AC428" s="48">
        <f t="shared" si="22"/>
        <v>0.00350000000000072</v>
      </c>
    </row>
    <row r="429" s="4" customFormat="true" ht="63" spans="1:29">
      <c r="A429" s="17">
        <v>423</v>
      </c>
      <c r="B429" s="21" t="s">
        <v>109</v>
      </c>
      <c r="C429" s="19" t="s">
        <v>974</v>
      </c>
      <c r="D429" s="21" t="s">
        <v>145</v>
      </c>
      <c r="E429" s="21" t="s">
        <v>982</v>
      </c>
      <c r="F429" s="21" t="s">
        <v>983</v>
      </c>
      <c r="G429" s="20" t="s">
        <v>148</v>
      </c>
      <c r="H429" s="21" t="s">
        <v>982</v>
      </c>
      <c r="I429" s="32">
        <v>12.824</v>
      </c>
      <c r="J429" s="29">
        <v>24.44</v>
      </c>
      <c r="K429" s="21" t="s">
        <v>149</v>
      </c>
      <c r="L429" s="21" t="s">
        <v>150</v>
      </c>
      <c r="M429" s="21" t="s">
        <v>993</v>
      </c>
      <c r="N429" s="21" t="s">
        <v>994</v>
      </c>
      <c r="O429" s="21" t="s">
        <v>152</v>
      </c>
      <c r="P429" s="21"/>
      <c r="Q429" s="21"/>
      <c r="R429" s="21"/>
      <c r="S429" s="21"/>
      <c r="T429" s="21"/>
      <c r="U429" s="21" t="s">
        <v>153</v>
      </c>
      <c r="V429" s="21" t="s">
        <v>153</v>
      </c>
      <c r="W429" s="32"/>
      <c r="X429" s="17" t="s">
        <v>154</v>
      </c>
      <c r="Y429" s="17">
        <v>12.82</v>
      </c>
      <c r="Z429" s="44">
        <v>12.82</v>
      </c>
      <c r="AA429" s="45"/>
      <c r="AB429" s="48"/>
      <c r="AC429" s="48">
        <f t="shared" si="22"/>
        <v>0.00399999999999956</v>
      </c>
    </row>
    <row r="430" s="4" customFormat="true" ht="63" spans="1:29">
      <c r="A430" s="17">
        <v>424</v>
      </c>
      <c r="B430" s="21" t="s">
        <v>109</v>
      </c>
      <c r="C430" s="19" t="s">
        <v>974</v>
      </c>
      <c r="D430" s="21" t="s">
        <v>145</v>
      </c>
      <c r="E430" s="21" t="s">
        <v>982</v>
      </c>
      <c r="F430" s="21" t="s">
        <v>983</v>
      </c>
      <c r="G430" s="20" t="s">
        <v>148</v>
      </c>
      <c r="H430" s="21" t="s">
        <v>982</v>
      </c>
      <c r="I430" s="29">
        <v>18.454</v>
      </c>
      <c r="J430" s="29">
        <v>35.42</v>
      </c>
      <c r="K430" s="21" t="s">
        <v>149</v>
      </c>
      <c r="L430" s="21" t="s">
        <v>150</v>
      </c>
      <c r="M430" s="21" t="s">
        <v>995</v>
      </c>
      <c r="N430" s="21" t="s">
        <v>996</v>
      </c>
      <c r="O430" s="21" t="s">
        <v>152</v>
      </c>
      <c r="P430" s="21"/>
      <c r="Q430" s="21"/>
      <c r="R430" s="21"/>
      <c r="S430" s="21"/>
      <c r="T430" s="21"/>
      <c r="U430" s="21" t="s">
        <v>153</v>
      </c>
      <c r="V430" s="21" t="s">
        <v>153</v>
      </c>
      <c r="W430" s="29"/>
      <c r="X430" s="17" t="s">
        <v>154</v>
      </c>
      <c r="Y430" s="17">
        <v>18.45</v>
      </c>
      <c r="Z430" s="49">
        <v>18.45</v>
      </c>
      <c r="AA430" s="45"/>
      <c r="AB430" s="48"/>
      <c r="AC430" s="48">
        <f t="shared" si="22"/>
        <v>0.00400000000000134</v>
      </c>
    </row>
    <row r="431" s="4" customFormat="true" ht="63" spans="1:29">
      <c r="A431" s="17">
        <v>425</v>
      </c>
      <c r="B431" s="21" t="s">
        <v>109</v>
      </c>
      <c r="C431" s="19" t="s">
        <v>974</v>
      </c>
      <c r="D431" s="21" t="s">
        <v>145</v>
      </c>
      <c r="E431" s="21" t="s">
        <v>982</v>
      </c>
      <c r="F431" s="21" t="s">
        <v>983</v>
      </c>
      <c r="G431" s="20" t="s">
        <v>148</v>
      </c>
      <c r="H431" s="21" t="s">
        <v>982</v>
      </c>
      <c r="I431" s="29">
        <v>7.5545</v>
      </c>
      <c r="J431" s="29">
        <v>14.84</v>
      </c>
      <c r="K431" s="21" t="s">
        <v>149</v>
      </c>
      <c r="L431" s="21" t="s">
        <v>150</v>
      </c>
      <c r="M431" s="21" t="s">
        <v>997</v>
      </c>
      <c r="N431" s="21" t="s">
        <v>998</v>
      </c>
      <c r="O431" s="21" t="s">
        <v>152</v>
      </c>
      <c r="P431" s="21"/>
      <c r="Q431" s="21"/>
      <c r="R431" s="21"/>
      <c r="S431" s="21"/>
      <c r="T431" s="21"/>
      <c r="U431" s="21" t="s">
        <v>153</v>
      </c>
      <c r="V431" s="21" t="s">
        <v>153</v>
      </c>
      <c r="W431" s="29"/>
      <c r="X431" s="17" t="s">
        <v>154</v>
      </c>
      <c r="Y431" s="17">
        <v>7.55</v>
      </c>
      <c r="Z431" s="49">
        <v>7.55</v>
      </c>
      <c r="AA431" s="45"/>
      <c r="AB431" s="48"/>
      <c r="AC431" s="48">
        <f t="shared" si="22"/>
        <v>0.00450000000000017</v>
      </c>
    </row>
    <row r="432" s="4" customFormat="true" ht="63" spans="1:29">
      <c r="A432" s="17">
        <v>426</v>
      </c>
      <c r="B432" s="21" t="s">
        <v>109</v>
      </c>
      <c r="C432" s="19" t="s">
        <v>974</v>
      </c>
      <c r="D432" s="21" t="s">
        <v>145</v>
      </c>
      <c r="E432" s="21" t="s">
        <v>999</v>
      </c>
      <c r="F432" s="21" t="s">
        <v>483</v>
      </c>
      <c r="G432" s="22" t="s">
        <v>193</v>
      </c>
      <c r="H432" s="21" t="s">
        <v>999</v>
      </c>
      <c r="I432" s="29">
        <v>8.3187</v>
      </c>
      <c r="J432" s="29">
        <v>14</v>
      </c>
      <c r="K432" s="21" t="s">
        <v>149</v>
      </c>
      <c r="L432" s="21" t="s">
        <v>150</v>
      </c>
      <c r="M432" s="21" t="s">
        <v>1000</v>
      </c>
      <c r="N432" s="21" t="s">
        <v>1001</v>
      </c>
      <c r="O432" s="21" t="s">
        <v>152</v>
      </c>
      <c r="P432" s="21"/>
      <c r="Q432" s="21"/>
      <c r="R432" s="21"/>
      <c r="S432" s="21"/>
      <c r="T432" s="21"/>
      <c r="U432" s="21" t="s">
        <v>153</v>
      </c>
      <c r="V432" s="21" t="s">
        <v>153</v>
      </c>
      <c r="W432" s="29"/>
      <c r="X432" s="17" t="s">
        <v>154</v>
      </c>
      <c r="Y432" s="17">
        <v>8.32</v>
      </c>
      <c r="Z432" s="49">
        <v>8.31</v>
      </c>
      <c r="AA432" s="45"/>
      <c r="AC432" s="48">
        <f t="shared" si="22"/>
        <v>0.00869999999999926</v>
      </c>
    </row>
    <row r="433" s="4" customFormat="true" ht="63" spans="1:29">
      <c r="A433" s="17">
        <v>427</v>
      </c>
      <c r="B433" s="21" t="s">
        <v>109</v>
      </c>
      <c r="C433" s="19" t="s">
        <v>974</v>
      </c>
      <c r="D433" s="21" t="s">
        <v>145</v>
      </c>
      <c r="E433" s="21" t="s">
        <v>999</v>
      </c>
      <c r="F433" s="21" t="s">
        <v>483</v>
      </c>
      <c r="G433" s="22" t="s">
        <v>193</v>
      </c>
      <c r="H433" s="21" t="s">
        <v>999</v>
      </c>
      <c r="I433" s="29">
        <v>11.9808</v>
      </c>
      <c r="J433" s="29">
        <v>20.54</v>
      </c>
      <c r="K433" s="21" t="s">
        <v>149</v>
      </c>
      <c r="L433" s="21" t="s">
        <v>150</v>
      </c>
      <c r="M433" s="21" t="s">
        <v>980</v>
      </c>
      <c r="N433" s="21" t="s">
        <v>1002</v>
      </c>
      <c r="O433" s="21" t="s">
        <v>152</v>
      </c>
      <c r="P433" s="21"/>
      <c r="Q433" s="21"/>
      <c r="R433" s="21"/>
      <c r="S433" s="21"/>
      <c r="T433" s="21"/>
      <c r="U433" s="21" t="s">
        <v>153</v>
      </c>
      <c r="V433" s="21" t="s">
        <v>153</v>
      </c>
      <c r="W433" s="29"/>
      <c r="X433" s="17" t="s">
        <v>154</v>
      </c>
      <c r="Y433" s="17">
        <v>11.98</v>
      </c>
      <c r="Z433" s="49">
        <v>11.98</v>
      </c>
      <c r="AA433" s="45"/>
      <c r="AC433" s="48">
        <f t="shared" si="22"/>
        <v>0.000799999999999912</v>
      </c>
    </row>
    <row r="434" s="4" customFormat="true" ht="63" spans="1:29">
      <c r="A434" s="17">
        <v>428</v>
      </c>
      <c r="B434" s="21" t="s">
        <v>109</v>
      </c>
      <c r="C434" s="19" t="s">
        <v>974</v>
      </c>
      <c r="D434" s="21" t="s">
        <v>145</v>
      </c>
      <c r="E434" s="21" t="s">
        <v>569</v>
      </c>
      <c r="F434" s="21" t="s">
        <v>570</v>
      </c>
      <c r="G434" s="20" t="s">
        <v>148</v>
      </c>
      <c r="H434" s="21" t="s">
        <v>569</v>
      </c>
      <c r="I434" s="29">
        <v>2.88</v>
      </c>
      <c r="J434" s="29">
        <v>98.674152</v>
      </c>
      <c r="K434" s="21" t="s">
        <v>149</v>
      </c>
      <c r="L434" s="21" t="s">
        <v>150</v>
      </c>
      <c r="M434" s="21" t="s">
        <v>1003</v>
      </c>
      <c r="N434" s="21" t="s">
        <v>1004</v>
      </c>
      <c r="O434" s="21" t="s">
        <v>152</v>
      </c>
      <c r="P434" s="21"/>
      <c r="Q434" s="21"/>
      <c r="R434" s="21"/>
      <c r="S434" s="21"/>
      <c r="T434" s="21"/>
      <c r="U434" s="21" t="s">
        <v>153</v>
      </c>
      <c r="V434" s="21" t="s">
        <v>153</v>
      </c>
      <c r="W434" s="29"/>
      <c r="X434" s="17" t="s">
        <v>154</v>
      </c>
      <c r="Y434" s="17">
        <v>2.88</v>
      </c>
      <c r="Z434" s="49">
        <v>2.88</v>
      </c>
      <c r="AA434" s="45"/>
      <c r="AC434" s="48">
        <f t="shared" si="22"/>
        <v>0</v>
      </c>
    </row>
    <row r="435" s="4" customFormat="true" ht="63" spans="1:29">
      <c r="A435" s="17">
        <v>429</v>
      </c>
      <c r="B435" s="21" t="s">
        <v>109</v>
      </c>
      <c r="C435" s="19" t="s">
        <v>974</v>
      </c>
      <c r="D435" s="21" t="s">
        <v>145</v>
      </c>
      <c r="E435" s="21" t="s">
        <v>290</v>
      </c>
      <c r="F435" s="130" t="s">
        <v>291</v>
      </c>
      <c r="G435" s="20" t="s">
        <v>148</v>
      </c>
      <c r="H435" s="21" t="s">
        <v>290</v>
      </c>
      <c r="I435" s="52">
        <v>14.59</v>
      </c>
      <c r="J435" s="29">
        <v>100.779261</v>
      </c>
      <c r="K435" s="21" t="s">
        <v>149</v>
      </c>
      <c r="L435" s="21" t="s">
        <v>150</v>
      </c>
      <c r="M435" s="21" t="s">
        <v>1005</v>
      </c>
      <c r="N435" s="21" t="s">
        <v>1006</v>
      </c>
      <c r="O435" s="21" t="s">
        <v>152</v>
      </c>
      <c r="P435" s="21"/>
      <c r="Q435" s="21"/>
      <c r="R435" s="21"/>
      <c r="S435" s="21"/>
      <c r="T435" s="21"/>
      <c r="U435" s="21" t="s">
        <v>153</v>
      </c>
      <c r="V435" s="21" t="s">
        <v>153</v>
      </c>
      <c r="W435" s="52"/>
      <c r="X435" s="17" t="s">
        <v>154</v>
      </c>
      <c r="Y435" s="17">
        <v>14.59</v>
      </c>
      <c r="Z435" s="49">
        <v>14.59</v>
      </c>
      <c r="AA435" s="45"/>
      <c r="AC435" s="48">
        <f t="shared" si="22"/>
        <v>0</v>
      </c>
    </row>
    <row r="436" s="4" customFormat="true" ht="63" spans="1:29">
      <c r="A436" s="17">
        <v>430</v>
      </c>
      <c r="B436" s="21" t="s">
        <v>109</v>
      </c>
      <c r="C436" s="19" t="s">
        <v>974</v>
      </c>
      <c r="D436" s="21" t="s">
        <v>145</v>
      </c>
      <c r="E436" s="21" t="s">
        <v>246</v>
      </c>
      <c r="F436" s="22" t="s">
        <v>247</v>
      </c>
      <c r="G436" s="20" t="s">
        <v>148</v>
      </c>
      <c r="H436" s="21" t="s">
        <v>246</v>
      </c>
      <c r="I436" s="52">
        <v>7.008984</v>
      </c>
      <c r="J436" s="29">
        <v>234.804922</v>
      </c>
      <c r="K436" s="21" t="s">
        <v>149</v>
      </c>
      <c r="L436" s="21" t="s">
        <v>150</v>
      </c>
      <c r="M436" s="21" t="s">
        <v>1007</v>
      </c>
      <c r="N436" s="21" t="s">
        <v>1008</v>
      </c>
      <c r="O436" s="21" t="s">
        <v>152</v>
      </c>
      <c r="P436" s="21"/>
      <c r="Q436" s="21"/>
      <c r="R436" s="21"/>
      <c r="S436" s="21"/>
      <c r="T436" s="21"/>
      <c r="U436" s="21" t="s">
        <v>153</v>
      </c>
      <c r="V436" s="21" t="s">
        <v>153</v>
      </c>
      <c r="W436" s="52"/>
      <c r="X436" s="17" t="s">
        <v>154</v>
      </c>
      <c r="Y436" s="17">
        <v>7.01</v>
      </c>
      <c r="Z436" s="49">
        <v>7</v>
      </c>
      <c r="AA436" s="45"/>
      <c r="AC436" s="48">
        <f t="shared" si="22"/>
        <v>0.00898399999999988</v>
      </c>
    </row>
    <row r="437" s="4" customFormat="true" ht="63" spans="1:29">
      <c r="A437" s="17">
        <v>431</v>
      </c>
      <c r="B437" s="21" t="s">
        <v>109</v>
      </c>
      <c r="C437" s="19" t="s">
        <v>974</v>
      </c>
      <c r="D437" s="21" t="s">
        <v>145</v>
      </c>
      <c r="E437" s="21" t="s">
        <v>1009</v>
      </c>
      <c r="F437" s="21" t="s">
        <v>1010</v>
      </c>
      <c r="G437" s="20" t="s">
        <v>148</v>
      </c>
      <c r="H437" s="21" t="s">
        <v>1009</v>
      </c>
      <c r="I437" s="52">
        <v>9.67</v>
      </c>
      <c r="J437" s="29">
        <v>40.44</v>
      </c>
      <c r="K437" s="21" t="s">
        <v>149</v>
      </c>
      <c r="L437" s="21" t="s">
        <v>150</v>
      </c>
      <c r="M437" s="21" t="s">
        <v>1011</v>
      </c>
      <c r="N437" s="21" t="s">
        <v>1012</v>
      </c>
      <c r="O437" s="21" t="s">
        <v>152</v>
      </c>
      <c r="P437" s="21"/>
      <c r="Q437" s="21"/>
      <c r="R437" s="21"/>
      <c r="S437" s="21"/>
      <c r="T437" s="21"/>
      <c r="U437" s="21" t="s">
        <v>153</v>
      </c>
      <c r="V437" s="21" t="s">
        <v>153</v>
      </c>
      <c r="W437" s="52"/>
      <c r="X437" s="17" t="s">
        <v>154</v>
      </c>
      <c r="Y437" s="17">
        <v>9.67</v>
      </c>
      <c r="Z437" s="49">
        <v>9.67</v>
      </c>
      <c r="AA437" s="45"/>
      <c r="AC437" s="48">
        <f t="shared" si="22"/>
        <v>0</v>
      </c>
    </row>
    <row r="438" s="4" customFormat="true" ht="63" spans="1:29">
      <c r="A438" s="17">
        <v>432</v>
      </c>
      <c r="B438" s="21" t="s">
        <v>109</v>
      </c>
      <c r="C438" s="19" t="s">
        <v>974</v>
      </c>
      <c r="D438" s="21" t="s">
        <v>145</v>
      </c>
      <c r="E438" s="21" t="s">
        <v>1013</v>
      </c>
      <c r="F438" s="21" t="s">
        <v>1014</v>
      </c>
      <c r="G438" s="20" t="s">
        <v>148</v>
      </c>
      <c r="H438" s="21" t="s">
        <v>1013</v>
      </c>
      <c r="I438" s="29">
        <v>7.35</v>
      </c>
      <c r="J438" s="29">
        <v>29.35</v>
      </c>
      <c r="K438" s="21" t="s">
        <v>149</v>
      </c>
      <c r="L438" s="21" t="s">
        <v>150</v>
      </c>
      <c r="M438" s="21" t="s">
        <v>1015</v>
      </c>
      <c r="N438" s="21" t="s">
        <v>1016</v>
      </c>
      <c r="O438" s="21" t="s">
        <v>152</v>
      </c>
      <c r="P438" s="21"/>
      <c r="Q438" s="21"/>
      <c r="R438" s="21"/>
      <c r="S438" s="21"/>
      <c r="T438" s="21"/>
      <c r="U438" s="21" t="s">
        <v>153</v>
      </c>
      <c r="V438" s="21" t="s">
        <v>153</v>
      </c>
      <c r="W438" s="29"/>
      <c r="X438" s="17" t="s">
        <v>154</v>
      </c>
      <c r="Y438" s="17">
        <v>7.35</v>
      </c>
      <c r="Z438" s="49">
        <v>7.35</v>
      </c>
      <c r="AA438" s="45"/>
      <c r="AB438" s="48"/>
      <c r="AC438" s="48">
        <f t="shared" si="22"/>
        <v>0</v>
      </c>
    </row>
    <row r="439" s="4" customFormat="true" ht="63" spans="1:29">
      <c r="A439" s="17">
        <v>433</v>
      </c>
      <c r="B439" s="18" t="s">
        <v>90</v>
      </c>
      <c r="C439" s="19" t="s">
        <v>1017</v>
      </c>
      <c r="D439" s="21" t="s">
        <v>203</v>
      </c>
      <c r="E439" s="19" t="s">
        <v>1018</v>
      </c>
      <c r="F439" s="19" t="s">
        <v>1019</v>
      </c>
      <c r="G439" s="20" t="s">
        <v>148</v>
      </c>
      <c r="H439" s="19" t="s">
        <v>1018</v>
      </c>
      <c r="I439" s="29">
        <v>7.09</v>
      </c>
      <c r="J439" s="29">
        <v>7.09</v>
      </c>
      <c r="K439" s="19" t="s">
        <v>149</v>
      </c>
      <c r="L439" s="21" t="s">
        <v>206</v>
      </c>
      <c r="M439" s="21" t="s">
        <v>1020</v>
      </c>
      <c r="N439" s="21" t="s">
        <v>1020</v>
      </c>
      <c r="O439" s="21"/>
      <c r="P439" s="21"/>
      <c r="Q439" s="21"/>
      <c r="R439" s="21"/>
      <c r="S439" s="21" t="s">
        <v>1020</v>
      </c>
      <c r="T439" s="21" t="s">
        <v>1020</v>
      </c>
      <c r="U439" s="21" t="s">
        <v>203</v>
      </c>
      <c r="V439" s="21" t="s">
        <v>153</v>
      </c>
      <c r="W439" s="39">
        <v>0</v>
      </c>
      <c r="X439" s="17" t="s">
        <v>154</v>
      </c>
      <c r="Y439" s="17">
        <v>7.09</v>
      </c>
      <c r="Z439" s="44">
        <f>I439-W439</f>
        <v>7.09</v>
      </c>
      <c r="AA439" s="45"/>
      <c r="AC439" s="4">
        <f t="shared" si="22"/>
        <v>0</v>
      </c>
    </row>
    <row r="440" s="4" customFormat="true" ht="94.5" spans="1:29">
      <c r="A440" s="17">
        <v>434</v>
      </c>
      <c r="B440" s="18" t="s">
        <v>90</v>
      </c>
      <c r="C440" s="19" t="s">
        <v>1017</v>
      </c>
      <c r="D440" s="21" t="s">
        <v>203</v>
      </c>
      <c r="E440" s="19" t="s">
        <v>1021</v>
      </c>
      <c r="F440" s="19" t="s">
        <v>1022</v>
      </c>
      <c r="G440" s="20" t="s">
        <v>148</v>
      </c>
      <c r="H440" s="25" t="s">
        <v>1021</v>
      </c>
      <c r="I440" s="29">
        <v>9.332349</v>
      </c>
      <c r="J440" s="29">
        <v>9.33</v>
      </c>
      <c r="K440" s="19" t="s">
        <v>149</v>
      </c>
      <c r="L440" s="21" t="s">
        <v>206</v>
      </c>
      <c r="M440" s="21" t="s">
        <v>1023</v>
      </c>
      <c r="N440" s="21" t="s">
        <v>1023</v>
      </c>
      <c r="O440" s="21"/>
      <c r="P440" s="21"/>
      <c r="Q440" s="21"/>
      <c r="R440" s="21"/>
      <c r="S440" s="21" t="s">
        <v>1023</v>
      </c>
      <c r="T440" s="21" t="s">
        <v>1023</v>
      </c>
      <c r="U440" s="21" t="s">
        <v>203</v>
      </c>
      <c r="V440" s="21" t="s">
        <v>153</v>
      </c>
      <c r="W440" s="39">
        <v>0</v>
      </c>
      <c r="X440" s="17" t="s">
        <v>154</v>
      </c>
      <c r="Y440" s="17">
        <v>9.33</v>
      </c>
      <c r="Z440" s="44">
        <v>9.33</v>
      </c>
      <c r="AA440" s="45"/>
      <c r="AC440" s="4">
        <f t="shared" si="22"/>
        <v>0.0023490000000006</v>
      </c>
    </row>
    <row r="441" s="4" customFormat="true" ht="78.75" spans="1:29">
      <c r="A441" s="17">
        <v>435</v>
      </c>
      <c r="B441" s="21" t="s">
        <v>104</v>
      </c>
      <c r="C441" s="21" t="s">
        <v>1024</v>
      </c>
      <c r="D441" s="21" t="s">
        <v>145</v>
      </c>
      <c r="E441" s="21" t="s">
        <v>1025</v>
      </c>
      <c r="F441" s="21" t="s">
        <v>428</v>
      </c>
      <c r="G441" s="20" t="s">
        <v>148</v>
      </c>
      <c r="H441" s="21" t="s">
        <v>1025</v>
      </c>
      <c r="I441" s="29">
        <v>1.415291</v>
      </c>
      <c r="J441" s="29">
        <v>47.176364</v>
      </c>
      <c r="K441" s="21" t="s">
        <v>149</v>
      </c>
      <c r="L441" s="21" t="s">
        <v>206</v>
      </c>
      <c r="M441" s="21" t="s">
        <v>1026</v>
      </c>
      <c r="N441" s="21" t="s">
        <v>1027</v>
      </c>
      <c r="O441" s="21"/>
      <c r="P441" s="21"/>
      <c r="Q441" s="21"/>
      <c r="R441" s="21"/>
      <c r="S441" s="21" t="s">
        <v>1026</v>
      </c>
      <c r="T441" s="21" t="s">
        <v>1027</v>
      </c>
      <c r="U441" s="21" t="s">
        <v>153</v>
      </c>
      <c r="V441" s="21" t="s">
        <v>153</v>
      </c>
      <c r="W441" s="17">
        <v>0</v>
      </c>
      <c r="X441" s="17" t="s">
        <v>154</v>
      </c>
      <c r="Y441" s="17">
        <v>1.42</v>
      </c>
      <c r="Z441" s="49">
        <v>1.41</v>
      </c>
      <c r="AA441" s="45"/>
      <c r="AC441" s="48">
        <f t="shared" si="22"/>
        <v>0.00529100000000016</v>
      </c>
    </row>
    <row r="442" s="4" customFormat="true" ht="63" spans="1:29">
      <c r="A442" s="17">
        <v>436</v>
      </c>
      <c r="B442" s="21" t="s">
        <v>34</v>
      </c>
      <c r="C442" s="21" t="s">
        <v>1028</v>
      </c>
      <c r="D442" s="21" t="s">
        <v>145</v>
      </c>
      <c r="E442" s="21" t="s">
        <v>1029</v>
      </c>
      <c r="F442" s="130" t="s">
        <v>1030</v>
      </c>
      <c r="G442" s="20" t="s">
        <v>148</v>
      </c>
      <c r="H442" s="21" t="s">
        <v>1029</v>
      </c>
      <c r="I442" s="64">
        <v>676.7662</v>
      </c>
      <c r="J442" s="64">
        <v>778.3847</v>
      </c>
      <c r="K442" s="21" t="s">
        <v>149</v>
      </c>
      <c r="L442" s="21" t="s">
        <v>150</v>
      </c>
      <c r="M442" s="21" t="s">
        <v>1031</v>
      </c>
      <c r="N442" s="62" t="s">
        <v>1032</v>
      </c>
      <c r="O442" s="21" t="s">
        <v>165</v>
      </c>
      <c r="P442" s="21"/>
      <c r="Q442" s="21"/>
      <c r="R442" s="21"/>
      <c r="S442" s="21"/>
      <c r="T442" s="21"/>
      <c r="U442" s="21" t="s">
        <v>145</v>
      </c>
      <c r="V442" s="21" t="s">
        <v>153</v>
      </c>
      <c r="W442" s="21">
        <v>40</v>
      </c>
      <c r="X442" s="17" t="s">
        <v>154</v>
      </c>
      <c r="Y442" s="17">
        <v>636.76</v>
      </c>
      <c r="Z442" s="50">
        <v>636.76</v>
      </c>
      <c r="AA442" s="45"/>
      <c r="AC442" s="4">
        <f t="shared" si="22"/>
        <v>0.00620000000003529</v>
      </c>
    </row>
    <row r="443" s="4" customFormat="true" ht="78.75" spans="1:29">
      <c r="A443" s="17">
        <v>437</v>
      </c>
      <c r="B443" s="21" t="s">
        <v>34</v>
      </c>
      <c r="C443" s="21" t="s">
        <v>1028</v>
      </c>
      <c r="D443" s="21" t="s">
        <v>145</v>
      </c>
      <c r="E443" s="21" t="s">
        <v>581</v>
      </c>
      <c r="F443" s="21" t="s">
        <v>582</v>
      </c>
      <c r="G443" s="21" t="s">
        <v>193</v>
      </c>
      <c r="H443" s="21" t="s">
        <v>581</v>
      </c>
      <c r="I443" s="64">
        <v>437.7</v>
      </c>
      <c r="J443" s="64">
        <v>11945.592383</v>
      </c>
      <c r="K443" s="21" t="s">
        <v>149</v>
      </c>
      <c r="L443" s="21" t="s">
        <v>150</v>
      </c>
      <c r="M443" s="62" t="s">
        <v>1033</v>
      </c>
      <c r="N443" s="62" t="s">
        <v>1032</v>
      </c>
      <c r="O443" s="21" t="s">
        <v>165</v>
      </c>
      <c r="P443" s="21"/>
      <c r="Q443" s="21"/>
      <c r="R443" s="21"/>
      <c r="S443" s="21"/>
      <c r="T443" s="21"/>
      <c r="U443" s="21" t="s">
        <v>145</v>
      </c>
      <c r="V443" s="21" t="s">
        <v>153</v>
      </c>
      <c r="W443" s="21">
        <v>0</v>
      </c>
      <c r="X443" s="17" t="s">
        <v>154</v>
      </c>
      <c r="Y443" s="17">
        <v>437.7</v>
      </c>
      <c r="Z443" s="50">
        <v>437.7</v>
      </c>
      <c r="AA443" s="45"/>
      <c r="AC443" s="4">
        <f t="shared" si="22"/>
        <v>0</v>
      </c>
    </row>
    <row r="444" s="4" customFormat="true" ht="63" spans="1:29">
      <c r="A444" s="17">
        <v>438</v>
      </c>
      <c r="B444" s="21" t="s">
        <v>34</v>
      </c>
      <c r="C444" s="21" t="s">
        <v>1028</v>
      </c>
      <c r="D444" s="21" t="s">
        <v>145</v>
      </c>
      <c r="E444" s="21" t="s">
        <v>1034</v>
      </c>
      <c r="F444" s="21" t="s">
        <v>1035</v>
      </c>
      <c r="G444" s="20" t="s">
        <v>148</v>
      </c>
      <c r="H444" s="21" t="s">
        <v>1034</v>
      </c>
      <c r="I444" s="64">
        <v>2327.973273</v>
      </c>
      <c r="J444" s="64">
        <v>14117.958067</v>
      </c>
      <c r="K444" s="21" t="s">
        <v>149</v>
      </c>
      <c r="L444" s="21" t="s">
        <v>150</v>
      </c>
      <c r="M444" s="62" t="s">
        <v>1036</v>
      </c>
      <c r="N444" s="62" t="s">
        <v>1032</v>
      </c>
      <c r="O444" s="21" t="s">
        <v>165</v>
      </c>
      <c r="P444" s="21"/>
      <c r="Q444" s="21"/>
      <c r="R444" s="21"/>
      <c r="S444" s="21"/>
      <c r="T444" s="21"/>
      <c r="U444" s="21" t="s">
        <v>145</v>
      </c>
      <c r="V444" s="21" t="s">
        <v>153</v>
      </c>
      <c r="W444" s="21">
        <v>0</v>
      </c>
      <c r="X444" s="17" t="s">
        <v>154</v>
      </c>
      <c r="Y444" s="69">
        <v>2327.97</v>
      </c>
      <c r="Z444" s="50">
        <v>2327.97</v>
      </c>
      <c r="AA444" s="45"/>
      <c r="AC444" s="4">
        <f t="shared" si="22"/>
        <v>0.00327300000026298</v>
      </c>
    </row>
    <row r="445" s="4" customFormat="true" ht="63" spans="1:29">
      <c r="A445" s="17">
        <v>439</v>
      </c>
      <c r="B445" s="21" t="s">
        <v>34</v>
      </c>
      <c r="C445" s="21" t="s">
        <v>1028</v>
      </c>
      <c r="D445" s="21" t="s">
        <v>145</v>
      </c>
      <c r="E445" s="62" t="s">
        <v>581</v>
      </c>
      <c r="F445" s="21" t="s">
        <v>582</v>
      </c>
      <c r="G445" s="21" t="s">
        <v>193</v>
      </c>
      <c r="H445" s="62" t="s">
        <v>581</v>
      </c>
      <c r="I445" s="64">
        <v>208.862607</v>
      </c>
      <c r="J445" s="64">
        <v>7058.312782</v>
      </c>
      <c r="K445" s="21" t="s">
        <v>149</v>
      </c>
      <c r="L445" s="21" t="s">
        <v>150</v>
      </c>
      <c r="M445" s="67" t="s">
        <v>1037</v>
      </c>
      <c r="N445" s="62" t="s">
        <v>1032</v>
      </c>
      <c r="O445" s="21" t="s">
        <v>165</v>
      </c>
      <c r="P445" s="21"/>
      <c r="Q445" s="21"/>
      <c r="R445" s="21"/>
      <c r="S445" s="21"/>
      <c r="T445" s="21"/>
      <c r="U445" s="21" t="s">
        <v>145</v>
      </c>
      <c r="V445" s="21" t="s">
        <v>153</v>
      </c>
      <c r="W445" s="21">
        <v>0</v>
      </c>
      <c r="X445" s="17" t="s">
        <v>154</v>
      </c>
      <c r="Y445" s="17">
        <v>208.86</v>
      </c>
      <c r="Z445" s="50">
        <v>208.86</v>
      </c>
      <c r="AA445" s="45"/>
      <c r="AC445" s="4">
        <f t="shared" si="22"/>
        <v>0.00260699999998337</v>
      </c>
    </row>
    <row r="446" s="4" customFormat="true" ht="63" spans="1:29">
      <c r="A446" s="17">
        <v>440</v>
      </c>
      <c r="B446" s="21" t="s">
        <v>34</v>
      </c>
      <c r="C446" s="21" t="s">
        <v>1028</v>
      </c>
      <c r="D446" s="21" t="s">
        <v>145</v>
      </c>
      <c r="E446" s="21" t="s">
        <v>502</v>
      </c>
      <c r="F446" s="21" t="s">
        <v>503</v>
      </c>
      <c r="G446" s="20" t="s">
        <v>148</v>
      </c>
      <c r="H446" s="21" t="s">
        <v>502</v>
      </c>
      <c r="I446" s="64">
        <v>15.795</v>
      </c>
      <c r="J446" s="64">
        <v>382.960087</v>
      </c>
      <c r="K446" s="21" t="s">
        <v>149</v>
      </c>
      <c r="L446" s="21" t="s">
        <v>150</v>
      </c>
      <c r="M446" s="62" t="s">
        <v>1038</v>
      </c>
      <c r="N446" s="62" t="s">
        <v>1032</v>
      </c>
      <c r="O446" s="21" t="s">
        <v>165</v>
      </c>
      <c r="P446" s="21"/>
      <c r="Q446" s="21"/>
      <c r="R446" s="21"/>
      <c r="S446" s="21"/>
      <c r="T446" s="21"/>
      <c r="U446" s="21" t="s">
        <v>145</v>
      </c>
      <c r="V446" s="21" t="s">
        <v>153</v>
      </c>
      <c r="W446" s="21">
        <v>0</v>
      </c>
      <c r="X446" s="17" t="s">
        <v>154</v>
      </c>
      <c r="Y446" s="17">
        <v>15.79</v>
      </c>
      <c r="Z446" s="50">
        <v>15.79</v>
      </c>
      <c r="AA446" s="45"/>
      <c r="AC446" s="4">
        <f t="shared" si="22"/>
        <v>0.00500000000000078</v>
      </c>
    </row>
    <row r="447" s="4" customFormat="true" ht="63" spans="1:29">
      <c r="A447" s="17">
        <v>441</v>
      </c>
      <c r="B447" s="21" t="s">
        <v>34</v>
      </c>
      <c r="C447" s="21" t="s">
        <v>1028</v>
      </c>
      <c r="D447" s="21" t="s">
        <v>145</v>
      </c>
      <c r="E447" s="21" t="s">
        <v>1039</v>
      </c>
      <c r="F447" s="21" t="s">
        <v>1040</v>
      </c>
      <c r="G447" s="21" t="s">
        <v>193</v>
      </c>
      <c r="H447" s="21" t="s">
        <v>1039</v>
      </c>
      <c r="I447" s="64">
        <v>15.1367</v>
      </c>
      <c r="J447" s="64">
        <v>85.9689</v>
      </c>
      <c r="K447" s="21" t="s">
        <v>149</v>
      </c>
      <c r="L447" s="21" t="s">
        <v>150</v>
      </c>
      <c r="M447" s="62" t="s">
        <v>1041</v>
      </c>
      <c r="N447" s="62" t="s">
        <v>1042</v>
      </c>
      <c r="O447" s="21" t="s">
        <v>165</v>
      </c>
      <c r="P447" s="21"/>
      <c r="Q447" s="21"/>
      <c r="R447" s="21"/>
      <c r="S447" s="21"/>
      <c r="T447" s="21"/>
      <c r="U447" s="21" t="s">
        <v>145</v>
      </c>
      <c r="V447" s="21" t="s">
        <v>153</v>
      </c>
      <c r="W447" s="21">
        <v>0</v>
      </c>
      <c r="X447" s="17" t="s">
        <v>154</v>
      </c>
      <c r="Y447" s="17">
        <v>15.13</v>
      </c>
      <c r="Z447" s="50">
        <v>15.13</v>
      </c>
      <c r="AA447" s="45"/>
      <c r="AC447" s="4">
        <f t="shared" si="22"/>
        <v>0.0066999999999986</v>
      </c>
    </row>
    <row r="448" s="4" customFormat="true" ht="63" spans="1:29">
      <c r="A448" s="17">
        <v>442</v>
      </c>
      <c r="B448" s="21" t="s">
        <v>34</v>
      </c>
      <c r="C448" s="21" t="s">
        <v>1028</v>
      </c>
      <c r="D448" s="21" t="s">
        <v>145</v>
      </c>
      <c r="E448" s="62" t="s">
        <v>1039</v>
      </c>
      <c r="F448" s="21" t="s">
        <v>1040</v>
      </c>
      <c r="G448" s="21" t="s">
        <v>193</v>
      </c>
      <c r="H448" s="62" t="s">
        <v>1039</v>
      </c>
      <c r="I448" s="64">
        <v>410.5409</v>
      </c>
      <c r="J448" s="64">
        <v>60082.1773</v>
      </c>
      <c r="K448" s="21" t="s">
        <v>149</v>
      </c>
      <c r="L448" s="21" t="s">
        <v>150</v>
      </c>
      <c r="M448" s="62" t="s">
        <v>1043</v>
      </c>
      <c r="N448" s="62" t="s">
        <v>1043</v>
      </c>
      <c r="O448" s="21" t="s">
        <v>165</v>
      </c>
      <c r="P448" s="21"/>
      <c r="Q448" s="21"/>
      <c r="R448" s="21"/>
      <c r="S448" s="21"/>
      <c r="T448" s="21"/>
      <c r="U448" s="21" t="s">
        <v>145</v>
      </c>
      <c r="V448" s="21" t="s">
        <v>153</v>
      </c>
      <c r="W448" s="21">
        <v>0</v>
      </c>
      <c r="X448" s="17" t="s">
        <v>154</v>
      </c>
      <c r="Y448" s="17">
        <v>410.54</v>
      </c>
      <c r="Z448" s="50">
        <v>410.54</v>
      </c>
      <c r="AA448" s="45"/>
      <c r="AC448" s="4">
        <f t="shared" si="22"/>
        <v>0.000900000000001455</v>
      </c>
    </row>
    <row r="449" s="4" customFormat="true" ht="63" spans="1:29">
      <c r="A449" s="17">
        <v>443</v>
      </c>
      <c r="B449" s="21" t="s">
        <v>34</v>
      </c>
      <c r="C449" s="21" t="s">
        <v>1028</v>
      </c>
      <c r="D449" s="21" t="s">
        <v>145</v>
      </c>
      <c r="E449" s="21" t="s">
        <v>1029</v>
      </c>
      <c r="F449" s="130" t="s">
        <v>1030</v>
      </c>
      <c r="G449" s="20" t="s">
        <v>148</v>
      </c>
      <c r="H449" s="21" t="s">
        <v>1029</v>
      </c>
      <c r="I449" s="64">
        <v>191.0747</v>
      </c>
      <c r="J449" s="64">
        <v>1051.05</v>
      </c>
      <c r="K449" s="21" t="s">
        <v>149</v>
      </c>
      <c r="L449" s="21" t="s">
        <v>150</v>
      </c>
      <c r="M449" s="62" t="s">
        <v>1044</v>
      </c>
      <c r="N449" s="62" t="s">
        <v>1032</v>
      </c>
      <c r="O449" s="21" t="s">
        <v>165</v>
      </c>
      <c r="P449" s="21"/>
      <c r="Q449" s="21"/>
      <c r="R449" s="21"/>
      <c r="S449" s="21"/>
      <c r="T449" s="21"/>
      <c r="U449" s="21" t="s">
        <v>145</v>
      </c>
      <c r="V449" s="21" t="s">
        <v>153</v>
      </c>
      <c r="W449" s="21">
        <v>0</v>
      </c>
      <c r="X449" s="17" t="s">
        <v>154</v>
      </c>
      <c r="Y449" s="17">
        <v>191.07</v>
      </c>
      <c r="Z449" s="50">
        <v>191.07</v>
      </c>
      <c r="AA449" s="45"/>
      <c r="AC449" s="4">
        <f t="shared" si="22"/>
        <v>0.00470000000001392</v>
      </c>
    </row>
    <row r="450" s="4" customFormat="true" ht="63" spans="1:29">
      <c r="A450" s="17">
        <v>444</v>
      </c>
      <c r="B450" s="21" t="s">
        <v>34</v>
      </c>
      <c r="C450" s="21" t="s">
        <v>1028</v>
      </c>
      <c r="D450" s="21" t="s">
        <v>145</v>
      </c>
      <c r="E450" s="21" t="s">
        <v>1029</v>
      </c>
      <c r="F450" s="130" t="s">
        <v>1030</v>
      </c>
      <c r="G450" s="20" t="s">
        <v>148</v>
      </c>
      <c r="H450" s="21" t="s">
        <v>1029</v>
      </c>
      <c r="I450" s="64">
        <v>33.3225</v>
      </c>
      <c r="J450" s="64">
        <v>33.3225</v>
      </c>
      <c r="K450" s="21" t="s">
        <v>149</v>
      </c>
      <c r="L450" s="21" t="s">
        <v>150</v>
      </c>
      <c r="M450" s="62" t="s">
        <v>1045</v>
      </c>
      <c r="N450" s="62" t="s">
        <v>1032</v>
      </c>
      <c r="O450" s="21" t="s">
        <v>165</v>
      </c>
      <c r="P450" s="21"/>
      <c r="Q450" s="21"/>
      <c r="R450" s="21"/>
      <c r="S450" s="21"/>
      <c r="T450" s="21"/>
      <c r="U450" s="21" t="s">
        <v>145</v>
      </c>
      <c r="V450" s="21" t="s">
        <v>153</v>
      </c>
      <c r="W450" s="21">
        <v>0</v>
      </c>
      <c r="X450" s="17" t="s">
        <v>154</v>
      </c>
      <c r="Y450" s="17">
        <v>33.32</v>
      </c>
      <c r="Z450" s="50">
        <v>33.32</v>
      </c>
      <c r="AA450" s="45"/>
      <c r="AC450" s="4">
        <f t="shared" si="22"/>
        <v>0.00249999999999773</v>
      </c>
    </row>
    <row r="451" s="4" customFormat="true" ht="63" spans="1:29">
      <c r="A451" s="17">
        <v>445</v>
      </c>
      <c r="B451" s="21" t="s">
        <v>34</v>
      </c>
      <c r="C451" s="21" t="s">
        <v>1028</v>
      </c>
      <c r="D451" s="21" t="s">
        <v>145</v>
      </c>
      <c r="E451" s="21" t="s">
        <v>581</v>
      </c>
      <c r="F451" s="21" t="s">
        <v>582</v>
      </c>
      <c r="G451" s="21" t="s">
        <v>193</v>
      </c>
      <c r="H451" s="21" t="s">
        <v>581</v>
      </c>
      <c r="I451" s="64">
        <v>236.728942</v>
      </c>
      <c r="J451" s="64">
        <v>12941.835648</v>
      </c>
      <c r="K451" s="21" t="s">
        <v>149</v>
      </c>
      <c r="L451" s="21" t="s">
        <v>150</v>
      </c>
      <c r="M451" s="62" t="s">
        <v>1046</v>
      </c>
      <c r="N451" s="62" t="s">
        <v>1032</v>
      </c>
      <c r="O451" s="21" t="s">
        <v>165</v>
      </c>
      <c r="P451" s="21"/>
      <c r="Q451" s="21"/>
      <c r="R451" s="21"/>
      <c r="S451" s="21"/>
      <c r="T451" s="21"/>
      <c r="U451" s="21" t="s">
        <v>145</v>
      </c>
      <c r="V451" s="21" t="s">
        <v>153</v>
      </c>
      <c r="W451" s="21">
        <v>0</v>
      </c>
      <c r="X451" s="17" t="s">
        <v>154</v>
      </c>
      <c r="Y451" s="17">
        <v>236.72</v>
      </c>
      <c r="Z451" s="50">
        <v>236.72</v>
      </c>
      <c r="AA451" s="45"/>
      <c r="AC451" s="4">
        <f t="shared" si="22"/>
        <v>0.00894199999999046</v>
      </c>
    </row>
    <row r="452" s="4" customFormat="true" ht="63" spans="1:29">
      <c r="A452" s="17">
        <v>446</v>
      </c>
      <c r="B452" s="21" t="s">
        <v>34</v>
      </c>
      <c r="C452" s="21" t="s">
        <v>1028</v>
      </c>
      <c r="D452" s="21" t="s">
        <v>145</v>
      </c>
      <c r="E452" s="21" t="s">
        <v>1047</v>
      </c>
      <c r="F452" s="21" t="s">
        <v>1048</v>
      </c>
      <c r="G452" s="20" t="s">
        <v>148</v>
      </c>
      <c r="H452" s="21" t="s">
        <v>1047</v>
      </c>
      <c r="I452" s="64">
        <v>24.036017</v>
      </c>
      <c r="J452" s="64">
        <v>60.273635</v>
      </c>
      <c r="K452" s="21" t="s">
        <v>149</v>
      </c>
      <c r="L452" s="21" t="s">
        <v>150</v>
      </c>
      <c r="M452" s="67" t="s">
        <v>1049</v>
      </c>
      <c r="N452" s="62" t="s">
        <v>1032</v>
      </c>
      <c r="O452" s="21" t="s">
        <v>165</v>
      </c>
      <c r="P452" s="21"/>
      <c r="Q452" s="21"/>
      <c r="R452" s="21"/>
      <c r="S452" s="21"/>
      <c r="T452" s="21"/>
      <c r="U452" s="21" t="s">
        <v>145</v>
      </c>
      <c r="V452" s="21" t="s">
        <v>153</v>
      </c>
      <c r="W452" s="21">
        <v>0</v>
      </c>
      <c r="X452" s="17" t="s">
        <v>154</v>
      </c>
      <c r="Y452" s="17">
        <v>24.03</v>
      </c>
      <c r="Z452" s="50">
        <v>24.03</v>
      </c>
      <c r="AA452" s="45"/>
      <c r="AC452" s="4">
        <f t="shared" si="22"/>
        <v>0.00601699999999994</v>
      </c>
    </row>
    <row r="453" s="4" customFormat="true" ht="63" spans="1:29">
      <c r="A453" s="17">
        <v>447</v>
      </c>
      <c r="B453" s="21" t="s">
        <v>34</v>
      </c>
      <c r="C453" s="21" t="s">
        <v>1028</v>
      </c>
      <c r="D453" s="21" t="s">
        <v>145</v>
      </c>
      <c r="E453" s="21" t="s">
        <v>1039</v>
      </c>
      <c r="F453" s="21" t="s">
        <v>1040</v>
      </c>
      <c r="G453" s="21" t="s">
        <v>193</v>
      </c>
      <c r="H453" s="21" t="s">
        <v>1039</v>
      </c>
      <c r="I453" s="64">
        <v>478.7769</v>
      </c>
      <c r="J453" s="64">
        <v>20838.883838</v>
      </c>
      <c r="K453" s="21" t="s">
        <v>149</v>
      </c>
      <c r="L453" s="21" t="s">
        <v>150</v>
      </c>
      <c r="M453" s="62" t="s">
        <v>1050</v>
      </c>
      <c r="N453" s="62" t="s">
        <v>1032</v>
      </c>
      <c r="O453" s="21" t="s">
        <v>165</v>
      </c>
      <c r="P453" s="21"/>
      <c r="Q453" s="21"/>
      <c r="R453" s="21"/>
      <c r="S453" s="21"/>
      <c r="T453" s="21"/>
      <c r="U453" s="21" t="s">
        <v>145</v>
      </c>
      <c r="V453" s="21" t="s">
        <v>153</v>
      </c>
      <c r="W453" s="21">
        <v>0</v>
      </c>
      <c r="X453" s="17" t="s">
        <v>154</v>
      </c>
      <c r="Y453" s="17">
        <v>478.77</v>
      </c>
      <c r="Z453" s="50">
        <v>478.77</v>
      </c>
      <c r="AA453" s="45"/>
      <c r="AC453" s="4">
        <f t="shared" si="22"/>
        <v>0.0069000000000301</v>
      </c>
    </row>
    <row r="454" s="4" customFormat="true" ht="63" spans="1:29">
      <c r="A454" s="17">
        <v>448</v>
      </c>
      <c r="B454" s="21" t="s">
        <v>34</v>
      </c>
      <c r="C454" s="21" t="s">
        <v>1028</v>
      </c>
      <c r="D454" s="21" t="s">
        <v>145</v>
      </c>
      <c r="E454" s="21" t="s">
        <v>1051</v>
      </c>
      <c r="F454" s="21" t="s">
        <v>1052</v>
      </c>
      <c r="G454" s="20" t="s">
        <v>148</v>
      </c>
      <c r="H454" s="21" t="s">
        <v>1051</v>
      </c>
      <c r="I454" s="64">
        <v>18.89847</v>
      </c>
      <c r="J454" s="64">
        <v>314.105865</v>
      </c>
      <c r="K454" s="21" t="s">
        <v>149</v>
      </c>
      <c r="L454" s="21" t="s">
        <v>150</v>
      </c>
      <c r="M454" s="62" t="s">
        <v>1053</v>
      </c>
      <c r="N454" s="62" t="s">
        <v>1054</v>
      </c>
      <c r="O454" s="21" t="s">
        <v>165</v>
      </c>
      <c r="P454" s="21"/>
      <c r="Q454" s="21"/>
      <c r="R454" s="21"/>
      <c r="S454" s="21"/>
      <c r="T454" s="21"/>
      <c r="U454" s="21" t="s">
        <v>145</v>
      </c>
      <c r="V454" s="21" t="s">
        <v>153</v>
      </c>
      <c r="W454" s="21">
        <v>0</v>
      </c>
      <c r="X454" s="17" t="s">
        <v>154</v>
      </c>
      <c r="Y454" s="17">
        <v>18.89</v>
      </c>
      <c r="Z454" s="50">
        <v>18.89</v>
      </c>
      <c r="AA454" s="45"/>
      <c r="AC454" s="4">
        <f t="shared" si="22"/>
        <v>0.00846999999999909</v>
      </c>
    </row>
    <row r="455" s="4" customFormat="true" ht="63" spans="1:29">
      <c r="A455" s="17">
        <v>449</v>
      </c>
      <c r="B455" s="21" t="s">
        <v>34</v>
      </c>
      <c r="C455" s="21" t="s">
        <v>1028</v>
      </c>
      <c r="D455" s="21" t="s">
        <v>145</v>
      </c>
      <c r="E455" s="21" t="s">
        <v>378</v>
      </c>
      <c r="F455" s="21" t="s">
        <v>1055</v>
      </c>
      <c r="G455" s="20" t="s">
        <v>148</v>
      </c>
      <c r="H455" s="21" t="s">
        <v>378</v>
      </c>
      <c r="I455" s="64">
        <v>17.214009</v>
      </c>
      <c r="J455" s="64">
        <v>353.889307</v>
      </c>
      <c r="K455" s="21" t="s">
        <v>149</v>
      </c>
      <c r="L455" s="21" t="s">
        <v>150</v>
      </c>
      <c r="M455" s="62" t="s">
        <v>1056</v>
      </c>
      <c r="N455" s="62" t="s">
        <v>1057</v>
      </c>
      <c r="O455" s="21" t="s">
        <v>165</v>
      </c>
      <c r="P455" s="21"/>
      <c r="Q455" s="21"/>
      <c r="R455" s="21"/>
      <c r="S455" s="21"/>
      <c r="T455" s="21"/>
      <c r="U455" s="21" t="s">
        <v>145</v>
      </c>
      <c r="V455" s="21" t="s">
        <v>153</v>
      </c>
      <c r="W455" s="21">
        <v>0</v>
      </c>
      <c r="X455" s="17" t="s">
        <v>154</v>
      </c>
      <c r="Y455" s="17">
        <v>17.21</v>
      </c>
      <c r="Z455" s="50">
        <v>17.21</v>
      </c>
      <c r="AA455" s="45"/>
      <c r="AC455" s="4">
        <f t="shared" ref="AC455:AC518" si="23">I455-W455-Z455</f>
        <v>0.00400899999999993</v>
      </c>
    </row>
    <row r="456" s="4" customFormat="true" ht="63" spans="1:29">
      <c r="A456" s="17">
        <v>450</v>
      </c>
      <c r="B456" s="21" t="s">
        <v>34</v>
      </c>
      <c r="C456" s="21" t="s">
        <v>1028</v>
      </c>
      <c r="D456" s="21" t="s">
        <v>145</v>
      </c>
      <c r="E456" s="21" t="s">
        <v>1058</v>
      </c>
      <c r="F456" s="130" t="s">
        <v>1059</v>
      </c>
      <c r="G456" s="20" t="s">
        <v>148</v>
      </c>
      <c r="H456" s="21" t="s">
        <v>1058</v>
      </c>
      <c r="I456" s="64">
        <v>31.7081</v>
      </c>
      <c r="J456" s="64">
        <v>45.29728</v>
      </c>
      <c r="K456" s="21" t="s">
        <v>149</v>
      </c>
      <c r="L456" s="21" t="s">
        <v>150</v>
      </c>
      <c r="M456" s="62" t="s">
        <v>1060</v>
      </c>
      <c r="N456" s="62" t="s">
        <v>1032</v>
      </c>
      <c r="O456" s="21" t="s">
        <v>165</v>
      </c>
      <c r="P456" s="21"/>
      <c r="Q456" s="21"/>
      <c r="R456" s="21"/>
      <c r="S456" s="21"/>
      <c r="T456" s="21"/>
      <c r="U456" s="21" t="s">
        <v>145</v>
      </c>
      <c r="V456" s="21" t="s">
        <v>153</v>
      </c>
      <c r="W456" s="21">
        <v>0</v>
      </c>
      <c r="X456" s="17" t="s">
        <v>154</v>
      </c>
      <c r="Y456" s="17">
        <v>31.7</v>
      </c>
      <c r="Z456" s="50">
        <v>31.7</v>
      </c>
      <c r="AA456" s="45"/>
      <c r="AC456" s="4">
        <f t="shared" si="23"/>
        <v>0.00810000000000244</v>
      </c>
    </row>
    <row r="457" s="4" customFormat="true" ht="78.75" spans="1:29">
      <c r="A457" s="17">
        <v>451</v>
      </c>
      <c r="B457" s="21" t="s">
        <v>34</v>
      </c>
      <c r="C457" s="21" t="s">
        <v>1028</v>
      </c>
      <c r="D457" s="21" t="s">
        <v>145</v>
      </c>
      <c r="E457" s="62" t="s">
        <v>1058</v>
      </c>
      <c r="F457" s="130" t="s">
        <v>1059</v>
      </c>
      <c r="G457" s="20" t="s">
        <v>148</v>
      </c>
      <c r="H457" s="62" t="s">
        <v>1058</v>
      </c>
      <c r="I457" s="64">
        <v>128.21131</v>
      </c>
      <c r="J457" s="64">
        <v>300.22262</v>
      </c>
      <c r="K457" s="21" t="s">
        <v>149</v>
      </c>
      <c r="L457" s="21" t="s">
        <v>150</v>
      </c>
      <c r="M457" s="67" t="s">
        <v>1061</v>
      </c>
      <c r="N457" s="62" t="s">
        <v>1032</v>
      </c>
      <c r="O457" s="21" t="s">
        <v>165</v>
      </c>
      <c r="P457" s="21"/>
      <c r="Q457" s="21"/>
      <c r="R457" s="21"/>
      <c r="S457" s="21"/>
      <c r="T457" s="21"/>
      <c r="U457" s="21" t="s">
        <v>145</v>
      </c>
      <c r="V457" s="21" t="s">
        <v>153</v>
      </c>
      <c r="W457" s="21">
        <v>0</v>
      </c>
      <c r="X457" s="17" t="s">
        <v>154</v>
      </c>
      <c r="Y457" s="17">
        <v>103.25</v>
      </c>
      <c r="Z457" s="50">
        <v>103.25</v>
      </c>
      <c r="AA457" s="45"/>
      <c r="AC457" s="4">
        <f t="shared" si="23"/>
        <v>24.96131</v>
      </c>
    </row>
    <row r="458" s="4" customFormat="true" ht="63" spans="1:29">
      <c r="A458" s="17">
        <v>452</v>
      </c>
      <c r="B458" s="21" t="s">
        <v>34</v>
      </c>
      <c r="C458" s="21" t="s">
        <v>1028</v>
      </c>
      <c r="D458" s="21" t="s">
        <v>145</v>
      </c>
      <c r="E458" s="21" t="s">
        <v>1062</v>
      </c>
      <c r="F458" s="21" t="s">
        <v>1063</v>
      </c>
      <c r="G458" s="20" t="s">
        <v>148</v>
      </c>
      <c r="H458" s="21" t="s">
        <v>1062</v>
      </c>
      <c r="I458" s="64">
        <v>8.038466</v>
      </c>
      <c r="J458" s="64">
        <v>612.015</v>
      </c>
      <c r="K458" s="21" t="s">
        <v>149</v>
      </c>
      <c r="L458" s="21" t="s">
        <v>150</v>
      </c>
      <c r="M458" s="62" t="s">
        <v>1064</v>
      </c>
      <c r="N458" s="62" t="s">
        <v>1032</v>
      </c>
      <c r="O458" s="21" t="s">
        <v>165</v>
      </c>
      <c r="P458" s="21"/>
      <c r="Q458" s="21"/>
      <c r="R458" s="21"/>
      <c r="S458" s="21"/>
      <c r="T458" s="21"/>
      <c r="U458" s="21" t="s">
        <v>145</v>
      </c>
      <c r="V458" s="21" t="s">
        <v>153</v>
      </c>
      <c r="W458" s="21">
        <v>0</v>
      </c>
      <c r="X458" s="17" t="s">
        <v>154</v>
      </c>
      <c r="Y458" s="17">
        <v>8.03</v>
      </c>
      <c r="Z458" s="50">
        <v>8.03</v>
      </c>
      <c r="AA458" s="45"/>
      <c r="AC458" s="4">
        <f t="shared" si="23"/>
        <v>0.00846600000000031</v>
      </c>
    </row>
    <row r="459" s="4" customFormat="true" ht="63" spans="1:29">
      <c r="A459" s="17">
        <v>453</v>
      </c>
      <c r="B459" s="21" t="s">
        <v>34</v>
      </c>
      <c r="C459" s="21" t="s">
        <v>1028</v>
      </c>
      <c r="D459" s="21" t="s">
        <v>145</v>
      </c>
      <c r="E459" s="21" t="s">
        <v>1065</v>
      </c>
      <c r="F459" s="21" t="s">
        <v>1066</v>
      </c>
      <c r="G459" s="20" t="s">
        <v>148</v>
      </c>
      <c r="H459" s="21" t="s">
        <v>1065</v>
      </c>
      <c r="I459" s="64">
        <v>152.767835</v>
      </c>
      <c r="J459" s="64">
        <v>1018.447835</v>
      </c>
      <c r="K459" s="21" t="s">
        <v>149</v>
      </c>
      <c r="L459" s="21" t="s">
        <v>150</v>
      </c>
      <c r="M459" s="62" t="s">
        <v>1067</v>
      </c>
      <c r="N459" s="62" t="s">
        <v>1068</v>
      </c>
      <c r="O459" s="21" t="s">
        <v>165</v>
      </c>
      <c r="P459" s="21"/>
      <c r="Q459" s="21"/>
      <c r="R459" s="21"/>
      <c r="S459" s="21"/>
      <c r="T459" s="21"/>
      <c r="U459" s="21" t="s">
        <v>145</v>
      </c>
      <c r="V459" s="21" t="s">
        <v>153</v>
      </c>
      <c r="W459" s="21">
        <v>0</v>
      </c>
      <c r="X459" s="17" t="s">
        <v>154</v>
      </c>
      <c r="Y459" s="17">
        <v>152.76</v>
      </c>
      <c r="Z459" s="50">
        <v>152.76</v>
      </c>
      <c r="AA459" s="45"/>
      <c r="AC459" s="4">
        <f t="shared" si="23"/>
        <v>0.00783500000000004</v>
      </c>
    </row>
    <row r="460" s="4" customFormat="true" ht="63" spans="1:29">
      <c r="A460" s="17">
        <v>454</v>
      </c>
      <c r="B460" s="21" t="s">
        <v>34</v>
      </c>
      <c r="C460" s="21" t="s">
        <v>1028</v>
      </c>
      <c r="D460" s="21" t="s">
        <v>145</v>
      </c>
      <c r="E460" s="21" t="s">
        <v>581</v>
      </c>
      <c r="F460" s="21" t="s">
        <v>582</v>
      </c>
      <c r="G460" s="21" t="s">
        <v>193</v>
      </c>
      <c r="H460" s="21" t="s">
        <v>581</v>
      </c>
      <c r="I460" s="64">
        <v>191.933178</v>
      </c>
      <c r="J460" s="64">
        <v>631.667813</v>
      </c>
      <c r="K460" s="21" t="s">
        <v>149</v>
      </c>
      <c r="L460" s="21" t="s">
        <v>150</v>
      </c>
      <c r="M460" s="62" t="s">
        <v>1069</v>
      </c>
      <c r="N460" s="62" t="s">
        <v>1032</v>
      </c>
      <c r="O460" s="21" t="s">
        <v>165</v>
      </c>
      <c r="P460" s="21"/>
      <c r="Q460" s="21"/>
      <c r="R460" s="21"/>
      <c r="S460" s="21"/>
      <c r="T460" s="21"/>
      <c r="U460" s="21" t="s">
        <v>145</v>
      </c>
      <c r="V460" s="21" t="s">
        <v>153</v>
      </c>
      <c r="W460" s="21">
        <v>0</v>
      </c>
      <c r="X460" s="17" t="s">
        <v>154</v>
      </c>
      <c r="Y460" s="17">
        <v>191.93</v>
      </c>
      <c r="Z460" s="50">
        <v>191.93</v>
      </c>
      <c r="AA460" s="45"/>
      <c r="AC460" s="4">
        <f t="shared" si="23"/>
        <v>0.00317799999999124</v>
      </c>
    </row>
    <row r="461" s="4" customFormat="true" ht="63" spans="1:29">
      <c r="A461" s="17">
        <v>455</v>
      </c>
      <c r="B461" s="21" t="s">
        <v>34</v>
      </c>
      <c r="C461" s="21" t="s">
        <v>1028</v>
      </c>
      <c r="D461" s="21" t="s">
        <v>145</v>
      </c>
      <c r="E461" s="21" t="s">
        <v>1039</v>
      </c>
      <c r="F461" s="21" t="s">
        <v>1040</v>
      </c>
      <c r="G461" s="21" t="s">
        <v>193</v>
      </c>
      <c r="H461" s="21" t="s">
        <v>1039</v>
      </c>
      <c r="I461" s="64">
        <v>226.3175</v>
      </c>
      <c r="J461" s="64">
        <v>1540.9719</v>
      </c>
      <c r="K461" s="21" t="s">
        <v>149</v>
      </c>
      <c r="L461" s="21" t="s">
        <v>150</v>
      </c>
      <c r="M461" s="62" t="s">
        <v>1070</v>
      </c>
      <c r="N461" s="62" t="s">
        <v>1057</v>
      </c>
      <c r="O461" s="21" t="s">
        <v>165</v>
      </c>
      <c r="P461" s="21"/>
      <c r="Q461" s="21"/>
      <c r="R461" s="21"/>
      <c r="S461" s="21"/>
      <c r="T461" s="21"/>
      <c r="U461" s="21" t="s">
        <v>145</v>
      </c>
      <c r="V461" s="21" t="s">
        <v>153</v>
      </c>
      <c r="W461" s="21">
        <v>0</v>
      </c>
      <c r="X461" s="17" t="s">
        <v>154</v>
      </c>
      <c r="Y461" s="17">
        <v>226.31</v>
      </c>
      <c r="Z461" s="50">
        <v>226.31</v>
      </c>
      <c r="AA461" s="45"/>
      <c r="AC461" s="4">
        <f t="shared" si="23"/>
        <v>0.00749999999999318</v>
      </c>
    </row>
    <row r="462" s="4" customFormat="true" ht="63" spans="1:29">
      <c r="A462" s="17">
        <v>456</v>
      </c>
      <c r="B462" s="21" t="s">
        <v>34</v>
      </c>
      <c r="C462" s="21" t="s">
        <v>1028</v>
      </c>
      <c r="D462" s="21" t="s">
        <v>145</v>
      </c>
      <c r="E462" s="21" t="s">
        <v>1071</v>
      </c>
      <c r="F462" s="21" t="s">
        <v>1072</v>
      </c>
      <c r="G462" s="20" t="s">
        <v>148</v>
      </c>
      <c r="H462" s="21" t="s">
        <v>1071</v>
      </c>
      <c r="I462" s="64">
        <v>20.8567</v>
      </c>
      <c r="J462" s="64">
        <v>472.815486</v>
      </c>
      <c r="K462" s="21" t="s">
        <v>149</v>
      </c>
      <c r="L462" s="21" t="s">
        <v>150</v>
      </c>
      <c r="M462" s="62" t="s">
        <v>1073</v>
      </c>
      <c r="N462" s="62" t="s">
        <v>1057</v>
      </c>
      <c r="O462" s="21" t="s">
        <v>165</v>
      </c>
      <c r="P462" s="21"/>
      <c r="Q462" s="21"/>
      <c r="R462" s="21"/>
      <c r="S462" s="21"/>
      <c r="T462" s="21"/>
      <c r="U462" s="21" t="s">
        <v>145</v>
      </c>
      <c r="V462" s="21" t="s">
        <v>153</v>
      </c>
      <c r="W462" s="21">
        <v>0</v>
      </c>
      <c r="X462" s="17" t="s">
        <v>154</v>
      </c>
      <c r="Y462" s="17">
        <v>20.85</v>
      </c>
      <c r="Z462" s="50">
        <v>20.85</v>
      </c>
      <c r="AA462" s="45"/>
      <c r="AC462" s="4">
        <f t="shared" si="23"/>
        <v>0.0066999999999986</v>
      </c>
    </row>
    <row r="463" s="4" customFormat="true" ht="63" spans="1:29">
      <c r="A463" s="17">
        <v>457</v>
      </c>
      <c r="B463" s="21" t="s">
        <v>34</v>
      </c>
      <c r="C463" s="21" t="s">
        <v>1028</v>
      </c>
      <c r="D463" s="21" t="s">
        <v>145</v>
      </c>
      <c r="E463" s="21" t="s">
        <v>1039</v>
      </c>
      <c r="F463" s="21" t="s">
        <v>1040</v>
      </c>
      <c r="G463" s="21" t="s">
        <v>193</v>
      </c>
      <c r="H463" s="21" t="s">
        <v>1039</v>
      </c>
      <c r="I463" s="64">
        <v>25.9709</v>
      </c>
      <c r="J463" s="64">
        <v>42.812</v>
      </c>
      <c r="K463" s="21" t="s">
        <v>149</v>
      </c>
      <c r="L463" s="21" t="s">
        <v>150</v>
      </c>
      <c r="M463" s="67" t="s">
        <v>1074</v>
      </c>
      <c r="N463" s="62" t="s">
        <v>1032</v>
      </c>
      <c r="O463" s="21" t="s">
        <v>165</v>
      </c>
      <c r="P463" s="21"/>
      <c r="Q463" s="21"/>
      <c r="R463" s="21"/>
      <c r="S463" s="21"/>
      <c r="T463" s="21"/>
      <c r="U463" s="21" t="s">
        <v>145</v>
      </c>
      <c r="V463" s="21" t="s">
        <v>153</v>
      </c>
      <c r="W463" s="21">
        <v>0</v>
      </c>
      <c r="X463" s="17" t="s">
        <v>154</v>
      </c>
      <c r="Y463" s="17">
        <v>25.97</v>
      </c>
      <c r="Z463" s="50">
        <v>25.97</v>
      </c>
      <c r="AA463" s="45"/>
      <c r="AC463" s="4">
        <f t="shared" si="23"/>
        <v>0.000900000000001455</v>
      </c>
    </row>
    <row r="464" s="4" customFormat="true" ht="63" spans="1:29">
      <c r="A464" s="17">
        <v>458</v>
      </c>
      <c r="B464" s="21" t="s">
        <v>34</v>
      </c>
      <c r="C464" s="21" t="s">
        <v>1028</v>
      </c>
      <c r="D464" s="21" t="s">
        <v>145</v>
      </c>
      <c r="E464" s="21" t="s">
        <v>1039</v>
      </c>
      <c r="F464" s="21" t="s">
        <v>1040</v>
      </c>
      <c r="G464" s="21" t="s">
        <v>193</v>
      </c>
      <c r="H464" s="21" t="s">
        <v>1039</v>
      </c>
      <c r="I464" s="64">
        <v>17.873634</v>
      </c>
      <c r="J464" s="64">
        <v>17.873634</v>
      </c>
      <c r="K464" s="21" t="s">
        <v>149</v>
      </c>
      <c r="L464" s="21" t="s">
        <v>150</v>
      </c>
      <c r="M464" s="62" t="s">
        <v>1075</v>
      </c>
      <c r="N464" s="62" t="s">
        <v>1032</v>
      </c>
      <c r="O464" s="21" t="s">
        <v>165</v>
      </c>
      <c r="P464" s="21"/>
      <c r="Q464" s="21"/>
      <c r="R464" s="21"/>
      <c r="S464" s="21"/>
      <c r="T464" s="21"/>
      <c r="U464" s="21" t="s">
        <v>145</v>
      </c>
      <c r="V464" s="21" t="s">
        <v>153</v>
      </c>
      <c r="W464" s="21">
        <v>0</v>
      </c>
      <c r="X464" s="17" t="s">
        <v>154</v>
      </c>
      <c r="Y464" s="17">
        <v>17.87</v>
      </c>
      <c r="Z464" s="50">
        <v>17.87</v>
      </c>
      <c r="AA464" s="45"/>
      <c r="AC464" s="4">
        <f t="shared" si="23"/>
        <v>0.00363399999999814</v>
      </c>
    </row>
    <row r="465" s="4" customFormat="true" ht="63" spans="1:29">
      <c r="A465" s="17">
        <v>459</v>
      </c>
      <c r="B465" s="21" t="s">
        <v>34</v>
      </c>
      <c r="C465" s="21" t="s">
        <v>1028</v>
      </c>
      <c r="D465" s="21" t="s">
        <v>145</v>
      </c>
      <c r="E465" s="25" t="s">
        <v>1034</v>
      </c>
      <c r="F465" s="21" t="s">
        <v>1035</v>
      </c>
      <c r="G465" s="20" t="s">
        <v>148</v>
      </c>
      <c r="H465" s="25" t="s">
        <v>1034</v>
      </c>
      <c r="I465" s="64">
        <v>1622.953554</v>
      </c>
      <c r="J465" s="64">
        <v>21907.207062</v>
      </c>
      <c r="K465" s="21" t="s">
        <v>149</v>
      </c>
      <c r="L465" s="21" t="s">
        <v>150</v>
      </c>
      <c r="M465" s="62" t="s">
        <v>1076</v>
      </c>
      <c r="N465" s="62" t="s">
        <v>1032</v>
      </c>
      <c r="O465" s="21" t="s">
        <v>165</v>
      </c>
      <c r="P465" s="21"/>
      <c r="Q465" s="21"/>
      <c r="R465" s="21"/>
      <c r="S465" s="21"/>
      <c r="T465" s="21"/>
      <c r="U465" s="21" t="s">
        <v>145</v>
      </c>
      <c r="V465" s="21" t="s">
        <v>153</v>
      </c>
      <c r="W465" s="21">
        <v>0</v>
      </c>
      <c r="X465" s="17" t="s">
        <v>154</v>
      </c>
      <c r="Y465" s="69">
        <v>1622.95</v>
      </c>
      <c r="Z465" s="50">
        <v>1622.95</v>
      </c>
      <c r="AA465" s="45"/>
      <c r="AC465" s="4">
        <f t="shared" si="23"/>
        <v>0.00355399999989459</v>
      </c>
    </row>
    <row r="466" s="4" customFormat="true" ht="63" spans="1:29">
      <c r="A466" s="17">
        <v>460</v>
      </c>
      <c r="B466" s="21" t="s">
        <v>34</v>
      </c>
      <c r="C466" s="21" t="s">
        <v>1028</v>
      </c>
      <c r="D466" s="21" t="s">
        <v>145</v>
      </c>
      <c r="E466" s="21" t="s">
        <v>1077</v>
      </c>
      <c r="F466" s="19" t="s">
        <v>1078</v>
      </c>
      <c r="G466" s="20" t="s">
        <v>148</v>
      </c>
      <c r="H466" s="21" t="s">
        <v>1077</v>
      </c>
      <c r="I466" s="64">
        <v>41.857077</v>
      </c>
      <c r="J466" s="64">
        <v>244.09</v>
      </c>
      <c r="K466" s="21" t="s">
        <v>149</v>
      </c>
      <c r="L466" s="21" t="s">
        <v>150</v>
      </c>
      <c r="M466" s="62" t="s">
        <v>1079</v>
      </c>
      <c r="N466" s="62" t="s">
        <v>1032</v>
      </c>
      <c r="O466" s="21" t="s">
        <v>165</v>
      </c>
      <c r="P466" s="21"/>
      <c r="Q466" s="21"/>
      <c r="R466" s="21"/>
      <c r="S466" s="21"/>
      <c r="T466" s="21"/>
      <c r="U466" s="21" t="s">
        <v>145</v>
      </c>
      <c r="V466" s="21" t="s">
        <v>153</v>
      </c>
      <c r="W466" s="21">
        <v>0</v>
      </c>
      <c r="X466" s="17" t="s">
        <v>154</v>
      </c>
      <c r="Y466" s="17">
        <v>41.85</v>
      </c>
      <c r="Z466" s="50">
        <v>41.85</v>
      </c>
      <c r="AA466" s="45"/>
      <c r="AC466" s="4">
        <f t="shared" si="23"/>
        <v>0.00707699999999534</v>
      </c>
    </row>
    <row r="467" s="4" customFormat="true" ht="63" spans="1:29">
      <c r="A467" s="17">
        <v>461</v>
      </c>
      <c r="B467" s="21" t="s">
        <v>34</v>
      </c>
      <c r="C467" s="21" t="s">
        <v>1028</v>
      </c>
      <c r="D467" s="21" t="s">
        <v>145</v>
      </c>
      <c r="E467" s="21" t="s">
        <v>581</v>
      </c>
      <c r="F467" s="21" t="s">
        <v>582</v>
      </c>
      <c r="G467" s="21" t="s">
        <v>193</v>
      </c>
      <c r="H467" s="21" t="s">
        <v>581</v>
      </c>
      <c r="I467" s="64">
        <v>466.129521</v>
      </c>
      <c r="J467" s="64">
        <v>5737.8165</v>
      </c>
      <c r="K467" s="21" t="s">
        <v>149</v>
      </c>
      <c r="L467" s="21" t="s">
        <v>150</v>
      </c>
      <c r="M467" s="62" t="s">
        <v>1080</v>
      </c>
      <c r="N467" s="62" t="s">
        <v>1032</v>
      </c>
      <c r="O467" s="21" t="s">
        <v>165</v>
      </c>
      <c r="P467" s="21"/>
      <c r="Q467" s="21"/>
      <c r="R467" s="21"/>
      <c r="S467" s="21"/>
      <c r="T467" s="21"/>
      <c r="U467" s="21" t="s">
        <v>145</v>
      </c>
      <c r="V467" s="21" t="s">
        <v>153</v>
      </c>
      <c r="W467" s="21">
        <v>0</v>
      </c>
      <c r="X467" s="17" t="s">
        <v>154</v>
      </c>
      <c r="Y467" s="17">
        <v>466.12</v>
      </c>
      <c r="Z467" s="50">
        <v>466.12</v>
      </c>
      <c r="AA467" s="45"/>
      <c r="AC467" s="4">
        <f t="shared" si="23"/>
        <v>0.00952100000000655</v>
      </c>
    </row>
    <row r="468" s="4" customFormat="true" ht="63" spans="1:29">
      <c r="A468" s="17">
        <v>462</v>
      </c>
      <c r="B468" s="21" t="s">
        <v>34</v>
      </c>
      <c r="C468" s="21" t="s">
        <v>1028</v>
      </c>
      <c r="D468" s="21" t="s">
        <v>145</v>
      </c>
      <c r="E468" s="21" t="s">
        <v>1039</v>
      </c>
      <c r="F468" s="21" t="s">
        <v>1040</v>
      </c>
      <c r="G468" s="21" t="s">
        <v>193</v>
      </c>
      <c r="H468" s="21" t="s">
        <v>1039</v>
      </c>
      <c r="I468" s="64">
        <v>205.630721</v>
      </c>
      <c r="J468" s="64">
        <v>1997.044478</v>
      </c>
      <c r="K468" s="21" t="s">
        <v>149</v>
      </c>
      <c r="L468" s="21" t="s">
        <v>150</v>
      </c>
      <c r="M468" s="62" t="s">
        <v>1081</v>
      </c>
      <c r="N468" s="62" t="s">
        <v>1042</v>
      </c>
      <c r="O468" s="21" t="s">
        <v>165</v>
      </c>
      <c r="P468" s="21"/>
      <c r="Q468" s="21"/>
      <c r="R468" s="21"/>
      <c r="S468" s="21"/>
      <c r="T468" s="21"/>
      <c r="U468" s="21" t="s">
        <v>145</v>
      </c>
      <c r="V468" s="21" t="s">
        <v>153</v>
      </c>
      <c r="W468" s="21">
        <v>0</v>
      </c>
      <c r="X468" s="17" t="s">
        <v>154</v>
      </c>
      <c r="Y468" s="17">
        <v>205.63</v>
      </c>
      <c r="Z468" s="50">
        <v>205.63</v>
      </c>
      <c r="AA468" s="45"/>
      <c r="AC468" s="4">
        <f t="shared" si="23"/>
        <v>0.000720999999998639</v>
      </c>
    </row>
    <row r="469" s="4" customFormat="true" ht="63" spans="1:29">
      <c r="A469" s="17">
        <v>463</v>
      </c>
      <c r="B469" s="21" t="s">
        <v>34</v>
      </c>
      <c r="C469" s="21" t="s">
        <v>1028</v>
      </c>
      <c r="D469" s="21" t="s">
        <v>145</v>
      </c>
      <c r="E469" s="21" t="s">
        <v>1039</v>
      </c>
      <c r="F469" s="21" t="s">
        <v>1040</v>
      </c>
      <c r="G469" s="21" t="s">
        <v>193</v>
      </c>
      <c r="H469" s="21" t="s">
        <v>1039</v>
      </c>
      <c r="I469" s="64">
        <v>15.667</v>
      </c>
      <c r="J469" s="64">
        <v>77.6388</v>
      </c>
      <c r="K469" s="21" t="s">
        <v>149</v>
      </c>
      <c r="L469" s="21" t="s">
        <v>150</v>
      </c>
      <c r="M469" s="62" t="s">
        <v>1082</v>
      </c>
      <c r="N469" s="62" t="s">
        <v>1032</v>
      </c>
      <c r="O469" s="21" t="s">
        <v>165</v>
      </c>
      <c r="P469" s="21"/>
      <c r="Q469" s="21"/>
      <c r="R469" s="21"/>
      <c r="S469" s="21"/>
      <c r="T469" s="21"/>
      <c r="U469" s="21" t="s">
        <v>145</v>
      </c>
      <c r="V469" s="21" t="s">
        <v>153</v>
      </c>
      <c r="W469" s="21">
        <v>0</v>
      </c>
      <c r="X469" s="17" t="s">
        <v>154</v>
      </c>
      <c r="Y469" s="17">
        <v>15.66</v>
      </c>
      <c r="Z469" s="50">
        <v>15.66</v>
      </c>
      <c r="AA469" s="45"/>
      <c r="AC469" s="4">
        <f t="shared" si="23"/>
        <v>0.00699999999999967</v>
      </c>
    </row>
    <row r="470" s="4" customFormat="true" ht="63" spans="1:29">
      <c r="A470" s="17">
        <v>464</v>
      </c>
      <c r="B470" s="21" t="s">
        <v>34</v>
      </c>
      <c r="C470" s="21" t="s">
        <v>1028</v>
      </c>
      <c r="D470" s="21" t="s">
        <v>145</v>
      </c>
      <c r="E470" s="21" t="s">
        <v>1039</v>
      </c>
      <c r="F470" s="21" t="s">
        <v>1040</v>
      </c>
      <c r="G470" s="21" t="s">
        <v>193</v>
      </c>
      <c r="H470" s="21" t="s">
        <v>1039</v>
      </c>
      <c r="I470" s="64">
        <v>1178.236</v>
      </c>
      <c r="J470" s="64">
        <v>8147.8099</v>
      </c>
      <c r="K470" s="21" t="s">
        <v>149</v>
      </c>
      <c r="L470" s="21" t="s">
        <v>150</v>
      </c>
      <c r="M470" s="62" t="s">
        <v>1083</v>
      </c>
      <c r="N470" s="62" t="s">
        <v>1032</v>
      </c>
      <c r="O470" s="21" t="s">
        <v>165</v>
      </c>
      <c r="P470" s="21"/>
      <c r="Q470" s="21"/>
      <c r="R470" s="21"/>
      <c r="S470" s="21"/>
      <c r="T470" s="21"/>
      <c r="U470" s="21" t="s">
        <v>145</v>
      </c>
      <c r="V470" s="21" t="s">
        <v>153</v>
      </c>
      <c r="W470" s="21">
        <v>0</v>
      </c>
      <c r="X470" s="17" t="s">
        <v>154</v>
      </c>
      <c r="Y470" s="69">
        <v>1178.23</v>
      </c>
      <c r="Z470" s="50">
        <v>1178.23</v>
      </c>
      <c r="AA470" s="45"/>
      <c r="AC470" s="4">
        <f t="shared" si="23"/>
        <v>0.00600000000008549</v>
      </c>
    </row>
    <row r="471" s="4" customFormat="true" ht="63" spans="1:29">
      <c r="A471" s="17">
        <v>465</v>
      </c>
      <c r="B471" s="21" t="s">
        <v>34</v>
      </c>
      <c r="C471" s="21" t="s">
        <v>1028</v>
      </c>
      <c r="D471" s="21" t="s">
        <v>145</v>
      </c>
      <c r="E471" s="21" t="s">
        <v>1039</v>
      </c>
      <c r="F471" s="21" t="s">
        <v>1040</v>
      </c>
      <c r="G471" s="21" t="s">
        <v>193</v>
      </c>
      <c r="H471" s="21" t="s">
        <v>1039</v>
      </c>
      <c r="I471" s="64">
        <v>26.2366</v>
      </c>
      <c r="J471" s="64">
        <v>254.7167</v>
      </c>
      <c r="K471" s="21" t="s">
        <v>149</v>
      </c>
      <c r="L471" s="21" t="s">
        <v>150</v>
      </c>
      <c r="M471" s="67" t="s">
        <v>1084</v>
      </c>
      <c r="N471" s="62" t="s">
        <v>1032</v>
      </c>
      <c r="O471" s="21" t="s">
        <v>165</v>
      </c>
      <c r="P471" s="21"/>
      <c r="Q471" s="21"/>
      <c r="R471" s="21"/>
      <c r="S471" s="21"/>
      <c r="T471" s="21"/>
      <c r="U471" s="21" t="s">
        <v>145</v>
      </c>
      <c r="V471" s="21" t="s">
        <v>153</v>
      </c>
      <c r="W471" s="21">
        <v>0</v>
      </c>
      <c r="X471" s="17" t="s">
        <v>154</v>
      </c>
      <c r="Y471" s="17">
        <v>26.23</v>
      </c>
      <c r="Z471" s="50">
        <v>26.23</v>
      </c>
      <c r="AA471" s="45"/>
      <c r="AC471" s="4">
        <f t="shared" si="23"/>
        <v>0.00659999999999883</v>
      </c>
    </row>
    <row r="472" s="4" customFormat="true" ht="63" spans="1:29">
      <c r="A472" s="17">
        <v>466</v>
      </c>
      <c r="B472" s="21" t="s">
        <v>34</v>
      </c>
      <c r="C472" s="21" t="s">
        <v>1028</v>
      </c>
      <c r="D472" s="21" t="s">
        <v>145</v>
      </c>
      <c r="E472" s="21" t="s">
        <v>1085</v>
      </c>
      <c r="F472" s="21" t="s">
        <v>1086</v>
      </c>
      <c r="G472" s="20" t="s">
        <v>148</v>
      </c>
      <c r="H472" s="21" t="s">
        <v>1085</v>
      </c>
      <c r="I472" s="64">
        <v>11.505</v>
      </c>
      <c r="J472" s="64">
        <v>178.95</v>
      </c>
      <c r="K472" s="21" t="s">
        <v>149</v>
      </c>
      <c r="L472" s="21" t="s">
        <v>150</v>
      </c>
      <c r="M472" s="62" t="s">
        <v>1087</v>
      </c>
      <c r="N472" s="62" t="s">
        <v>1032</v>
      </c>
      <c r="O472" s="21" t="s">
        <v>165</v>
      </c>
      <c r="P472" s="21"/>
      <c r="Q472" s="21"/>
      <c r="R472" s="21"/>
      <c r="S472" s="21"/>
      <c r="T472" s="21"/>
      <c r="U472" s="21" t="s">
        <v>145</v>
      </c>
      <c r="V472" s="21" t="s">
        <v>153</v>
      </c>
      <c r="W472" s="21">
        <v>0</v>
      </c>
      <c r="X472" s="17" t="s">
        <v>154</v>
      </c>
      <c r="Y472" s="17">
        <v>11.5</v>
      </c>
      <c r="Z472" s="50">
        <v>11.5</v>
      </c>
      <c r="AA472" s="45"/>
      <c r="AC472" s="4">
        <f t="shared" si="23"/>
        <v>0.00500000000000078</v>
      </c>
    </row>
    <row r="473" s="4" customFormat="true" ht="78.75" spans="1:29">
      <c r="A473" s="17">
        <v>467</v>
      </c>
      <c r="B473" s="21" t="s">
        <v>34</v>
      </c>
      <c r="C473" s="21" t="s">
        <v>1028</v>
      </c>
      <c r="D473" s="21" t="s">
        <v>145</v>
      </c>
      <c r="E473" s="21" t="s">
        <v>1058</v>
      </c>
      <c r="F473" s="130" t="s">
        <v>1059</v>
      </c>
      <c r="G473" s="20" t="s">
        <v>148</v>
      </c>
      <c r="H473" s="21" t="s">
        <v>1058</v>
      </c>
      <c r="I473" s="64">
        <v>170.5471</v>
      </c>
      <c r="J473" s="64">
        <v>401.0941</v>
      </c>
      <c r="K473" s="21" t="s">
        <v>149</v>
      </c>
      <c r="L473" s="21" t="s">
        <v>150</v>
      </c>
      <c r="M473" s="67" t="s">
        <v>1088</v>
      </c>
      <c r="N473" s="62" t="s">
        <v>1032</v>
      </c>
      <c r="O473" s="21" t="s">
        <v>165</v>
      </c>
      <c r="P473" s="21"/>
      <c r="Q473" s="21"/>
      <c r="R473" s="21"/>
      <c r="S473" s="21"/>
      <c r="T473" s="21"/>
      <c r="U473" s="21" t="s">
        <v>145</v>
      </c>
      <c r="V473" s="21" t="s">
        <v>153</v>
      </c>
      <c r="W473" s="21">
        <v>0</v>
      </c>
      <c r="X473" s="17" t="s">
        <v>154</v>
      </c>
      <c r="Y473" s="17">
        <v>106.31</v>
      </c>
      <c r="Z473" s="50">
        <v>106.31</v>
      </c>
      <c r="AA473" s="45"/>
      <c r="AC473" s="4">
        <f t="shared" si="23"/>
        <v>64.2371</v>
      </c>
    </row>
    <row r="474" s="4" customFormat="true" ht="63" spans="1:29">
      <c r="A474" s="17">
        <v>468</v>
      </c>
      <c r="B474" s="21" t="s">
        <v>34</v>
      </c>
      <c r="C474" s="21" t="s">
        <v>1028</v>
      </c>
      <c r="D474" s="21" t="s">
        <v>145</v>
      </c>
      <c r="E474" s="21" t="s">
        <v>1089</v>
      </c>
      <c r="F474" s="130" t="s">
        <v>1090</v>
      </c>
      <c r="G474" s="20" t="s">
        <v>157</v>
      </c>
      <c r="H474" s="21" t="s">
        <v>1089</v>
      </c>
      <c r="I474" s="64">
        <v>3986.194136</v>
      </c>
      <c r="J474" s="64">
        <v>28691.130825</v>
      </c>
      <c r="K474" s="21" t="s">
        <v>149</v>
      </c>
      <c r="L474" s="21" t="s">
        <v>150</v>
      </c>
      <c r="M474" s="62" t="s">
        <v>1091</v>
      </c>
      <c r="N474" s="62" t="s">
        <v>1092</v>
      </c>
      <c r="O474" s="21" t="s">
        <v>165</v>
      </c>
      <c r="P474" s="21"/>
      <c r="Q474" s="21"/>
      <c r="R474" s="21"/>
      <c r="S474" s="21"/>
      <c r="T474" s="21"/>
      <c r="U474" s="21" t="s">
        <v>145</v>
      </c>
      <c r="V474" s="21" t="s">
        <v>153</v>
      </c>
      <c r="W474" s="21">
        <v>0</v>
      </c>
      <c r="X474" s="17" t="s">
        <v>154</v>
      </c>
      <c r="Y474" s="69">
        <v>3063.86</v>
      </c>
      <c r="Z474" s="50">
        <v>3063.86</v>
      </c>
      <c r="AA474" s="45"/>
      <c r="AC474" s="4">
        <f t="shared" si="23"/>
        <v>922.334136</v>
      </c>
    </row>
    <row r="475" s="4" customFormat="true" ht="63" spans="1:29">
      <c r="A475" s="17">
        <v>469</v>
      </c>
      <c r="B475" s="21" t="s">
        <v>34</v>
      </c>
      <c r="C475" s="21" t="s">
        <v>1028</v>
      </c>
      <c r="D475" s="21" t="s">
        <v>145</v>
      </c>
      <c r="E475" s="21" t="s">
        <v>1062</v>
      </c>
      <c r="F475" s="21" t="s">
        <v>1063</v>
      </c>
      <c r="G475" s="20" t="s">
        <v>148</v>
      </c>
      <c r="H475" s="21" t="s">
        <v>1062</v>
      </c>
      <c r="I475" s="64">
        <v>122.985303</v>
      </c>
      <c r="J475" s="64">
        <v>519.981629</v>
      </c>
      <c r="K475" s="21" t="s">
        <v>149</v>
      </c>
      <c r="L475" s="21" t="s">
        <v>150</v>
      </c>
      <c r="M475" s="62" t="s">
        <v>1093</v>
      </c>
      <c r="N475" s="62" t="s">
        <v>1032</v>
      </c>
      <c r="O475" s="21" t="s">
        <v>165</v>
      </c>
      <c r="P475" s="21"/>
      <c r="Q475" s="21"/>
      <c r="R475" s="21"/>
      <c r="S475" s="21"/>
      <c r="T475" s="21"/>
      <c r="U475" s="21" t="s">
        <v>145</v>
      </c>
      <c r="V475" s="21" t="s">
        <v>153</v>
      </c>
      <c r="W475" s="21">
        <v>0</v>
      </c>
      <c r="X475" s="17" t="s">
        <v>154</v>
      </c>
      <c r="Y475" s="17">
        <v>122.98</v>
      </c>
      <c r="Z475" s="50">
        <v>122.98</v>
      </c>
      <c r="AA475" s="45"/>
      <c r="AC475" s="4">
        <f t="shared" si="23"/>
        <v>0.00530299999999784</v>
      </c>
    </row>
    <row r="476" s="4" customFormat="true" ht="63" spans="1:29">
      <c r="A476" s="17">
        <v>470</v>
      </c>
      <c r="B476" s="21" t="s">
        <v>34</v>
      </c>
      <c r="C476" s="21" t="s">
        <v>1028</v>
      </c>
      <c r="D476" s="21" t="s">
        <v>145</v>
      </c>
      <c r="E476" s="21" t="s">
        <v>1029</v>
      </c>
      <c r="F476" s="130" t="s">
        <v>1030</v>
      </c>
      <c r="G476" s="20" t="s">
        <v>148</v>
      </c>
      <c r="H476" s="21" t="s">
        <v>1029</v>
      </c>
      <c r="I476" s="64">
        <v>71.703</v>
      </c>
      <c r="J476" s="64">
        <v>180.585</v>
      </c>
      <c r="K476" s="21" t="s">
        <v>149</v>
      </c>
      <c r="L476" s="21" t="s">
        <v>150</v>
      </c>
      <c r="M476" s="21" t="s">
        <v>1094</v>
      </c>
      <c r="N476" s="21" t="s">
        <v>1095</v>
      </c>
      <c r="O476" s="21" t="s">
        <v>165</v>
      </c>
      <c r="P476" s="21"/>
      <c r="Q476" s="21"/>
      <c r="R476" s="21"/>
      <c r="S476" s="21"/>
      <c r="T476" s="21"/>
      <c r="U476" s="21" t="s">
        <v>145</v>
      </c>
      <c r="V476" s="21" t="s">
        <v>153</v>
      </c>
      <c r="W476" s="21">
        <v>0</v>
      </c>
      <c r="X476" s="17" t="s">
        <v>154</v>
      </c>
      <c r="Y476" s="17">
        <v>71.7</v>
      </c>
      <c r="Z476" s="50">
        <v>71.7</v>
      </c>
      <c r="AA476" s="45"/>
      <c r="AC476" s="4">
        <f t="shared" si="23"/>
        <v>0.00300000000000011</v>
      </c>
    </row>
    <row r="477" s="4" customFormat="true" ht="78.75" spans="1:29">
      <c r="A477" s="17">
        <v>471</v>
      </c>
      <c r="B477" s="21" t="s">
        <v>34</v>
      </c>
      <c r="C477" s="21" t="s">
        <v>1028</v>
      </c>
      <c r="D477" s="21" t="s">
        <v>145</v>
      </c>
      <c r="E477" s="21" t="s">
        <v>1029</v>
      </c>
      <c r="F477" s="130" t="s">
        <v>1030</v>
      </c>
      <c r="G477" s="20" t="s">
        <v>148</v>
      </c>
      <c r="H477" s="21" t="s">
        <v>1029</v>
      </c>
      <c r="I477" s="64">
        <v>3.012205</v>
      </c>
      <c r="J477" s="64">
        <v>30.121705</v>
      </c>
      <c r="K477" s="21" t="s">
        <v>149</v>
      </c>
      <c r="L477" s="21" t="s">
        <v>150</v>
      </c>
      <c r="M477" s="21" t="s">
        <v>1096</v>
      </c>
      <c r="N477" s="21" t="s">
        <v>1097</v>
      </c>
      <c r="O477" s="21" t="s">
        <v>165</v>
      </c>
      <c r="P477" s="21"/>
      <c r="Q477" s="21"/>
      <c r="R477" s="21"/>
      <c r="S477" s="21"/>
      <c r="T477" s="21"/>
      <c r="U477" s="21" t="s">
        <v>145</v>
      </c>
      <c r="V477" s="21" t="s">
        <v>153</v>
      </c>
      <c r="W477" s="21">
        <v>0</v>
      </c>
      <c r="X477" s="17" t="s">
        <v>154</v>
      </c>
      <c r="Y477" s="17">
        <v>3.01</v>
      </c>
      <c r="Z477" s="50">
        <v>3.01</v>
      </c>
      <c r="AA477" s="45"/>
      <c r="AC477" s="4">
        <f t="shared" si="23"/>
        <v>0.00220500000000001</v>
      </c>
    </row>
    <row r="478" s="4" customFormat="true" ht="63" spans="1:29">
      <c r="A478" s="17">
        <v>472</v>
      </c>
      <c r="B478" s="21" t="s">
        <v>34</v>
      </c>
      <c r="C478" s="21" t="s">
        <v>1028</v>
      </c>
      <c r="D478" s="21" t="s">
        <v>145</v>
      </c>
      <c r="E478" s="21" t="s">
        <v>1029</v>
      </c>
      <c r="F478" s="130" t="s">
        <v>1030</v>
      </c>
      <c r="G478" s="20" t="s">
        <v>148</v>
      </c>
      <c r="H478" s="21" t="s">
        <v>1029</v>
      </c>
      <c r="I478" s="64">
        <v>19</v>
      </c>
      <c r="J478" s="64">
        <v>19</v>
      </c>
      <c r="K478" s="21" t="s">
        <v>149</v>
      </c>
      <c r="L478" s="21" t="s">
        <v>150</v>
      </c>
      <c r="M478" s="21" t="s">
        <v>1098</v>
      </c>
      <c r="N478" s="21" t="s">
        <v>1099</v>
      </c>
      <c r="O478" s="21" t="s">
        <v>165</v>
      </c>
      <c r="P478" s="21"/>
      <c r="Q478" s="21"/>
      <c r="R478" s="21"/>
      <c r="S478" s="21"/>
      <c r="T478" s="21"/>
      <c r="U478" s="21" t="s">
        <v>145</v>
      </c>
      <c r="V478" s="21" t="s">
        <v>153</v>
      </c>
      <c r="W478" s="21">
        <v>0</v>
      </c>
      <c r="X478" s="17" t="s">
        <v>154</v>
      </c>
      <c r="Y478" s="17">
        <v>19</v>
      </c>
      <c r="Z478" s="50">
        <v>19</v>
      </c>
      <c r="AA478" s="45"/>
      <c r="AC478" s="4">
        <f t="shared" si="23"/>
        <v>0</v>
      </c>
    </row>
    <row r="479" s="4" customFormat="true" ht="63" spans="1:29">
      <c r="A479" s="17">
        <v>473</v>
      </c>
      <c r="B479" s="21" t="s">
        <v>34</v>
      </c>
      <c r="C479" s="21" t="s">
        <v>1028</v>
      </c>
      <c r="D479" s="21" t="s">
        <v>145</v>
      </c>
      <c r="E479" s="21" t="s">
        <v>1029</v>
      </c>
      <c r="F479" s="130" t="s">
        <v>1030</v>
      </c>
      <c r="G479" s="20" t="s">
        <v>148</v>
      </c>
      <c r="H479" s="21" t="s">
        <v>1029</v>
      </c>
      <c r="I479" s="64">
        <v>39.7578</v>
      </c>
      <c r="J479" s="64">
        <v>291.795</v>
      </c>
      <c r="K479" s="21" t="s">
        <v>149</v>
      </c>
      <c r="L479" s="21" t="s">
        <v>150</v>
      </c>
      <c r="M479" s="21" t="s">
        <v>1100</v>
      </c>
      <c r="N479" s="21" t="s">
        <v>1101</v>
      </c>
      <c r="O479" s="21" t="s">
        <v>165</v>
      </c>
      <c r="P479" s="21"/>
      <c r="Q479" s="21"/>
      <c r="R479" s="21"/>
      <c r="S479" s="21"/>
      <c r="T479" s="21"/>
      <c r="U479" s="21" t="s">
        <v>145</v>
      </c>
      <c r="V479" s="21" t="s">
        <v>153</v>
      </c>
      <c r="W479" s="21">
        <v>0</v>
      </c>
      <c r="X479" s="17" t="s">
        <v>154</v>
      </c>
      <c r="Y479" s="17">
        <v>39.75</v>
      </c>
      <c r="Z479" s="50">
        <v>39.75</v>
      </c>
      <c r="AA479" s="45"/>
      <c r="AC479" s="4">
        <f t="shared" si="23"/>
        <v>0.00780000000000314</v>
      </c>
    </row>
    <row r="480" s="4" customFormat="true" ht="63" spans="1:29">
      <c r="A480" s="17">
        <v>474</v>
      </c>
      <c r="B480" s="21" t="s">
        <v>34</v>
      </c>
      <c r="C480" s="21" t="s">
        <v>1028</v>
      </c>
      <c r="D480" s="21" t="s">
        <v>145</v>
      </c>
      <c r="E480" s="21" t="s">
        <v>1029</v>
      </c>
      <c r="F480" s="130" t="s">
        <v>1030</v>
      </c>
      <c r="G480" s="20" t="s">
        <v>148</v>
      </c>
      <c r="H480" s="21" t="s">
        <v>1029</v>
      </c>
      <c r="I480" s="64">
        <v>17.8682</v>
      </c>
      <c r="J480" s="64">
        <v>17.8682</v>
      </c>
      <c r="K480" s="21" t="s">
        <v>149</v>
      </c>
      <c r="L480" s="21" t="s">
        <v>150</v>
      </c>
      <c r="M480" s="21" t="s">
        <v>1102</v>
      </c>
      <c r="N480" s="21" t="s">
        <v>1103</v>
      </c>
      <c r="O480" s="21" t="s">
        <v>165</v>
      </c>
      <c r="P480" s="21"/>
      <c r="Q480" s="21"/>
      <c r="R480" s="21"/>
      <c r="S480" s="21"/>
      <c r="T480" s="21"/>
      <c r="U480" s="21" t="s">
        <v>145</v>
      </c>
      <c r="V480" s="21" t="s">
        <v>153</v>
      </c>
      <c r="W480" s="21">
        <v>0</v>
      </c>
      <c r="X480" s="17" t="s">
        <v>154</v>
      </c>
      <c r="Y480" s="17">
        <v>17.86</v>
      </c>
      <c r="Z480" s="50">
        <v>17.86</v>
      </c>
      <c r="AA480" s="45"/>
      <c r="AC480" s="4">
        <f t="shared" si="23"/>
        <v>0.00820000000000221</v>
      </c>
    </row>
    <row r="481" s="4" customFormat="true" ht="63" spans="1:29">
      <c r="A481" s="17">
        <v>475</v>
      </c>
      <c r="B481" s="21" t="s">
        <v>34</v>
      </c>
      <c r="C481" s="21" t="s">
        <v>1028</v>
      </c>
      <c r="D481" s="21" t="s">
        <v>145</v>
      </c>
      <c r="E481" s="21" t="s">
        <v>1029</v>
      </c>
      <c r="F481" s="130" t="s">
        <v>1030</v>
      </c>
      <c r="G481" s="20" t="s">
        <v>148</v>
      </c>
      <c r="H481" s="21" t="s">
        <v>1029</v>
      </c>
      <c r="I481" s="64">
        <v>11.5321</v>
      </c>
      <c r="J481" s="64">
        <v>11.5321</v>
      </c>
      <c r="K481" s="21" t="s">
        <v>149</v>
      </c>
      <c r="L481" s="21" t="s">
        <v>150</v>
      </c>
      <c r="M481" s="21" t="s">
        <v>1104</v>
      </c>
      <c r="N481" s="21" t="s">
        <v>1105</v>
      </c>
      <c r="O481" s="21" t="s">
        <v>165</v>
      </c>
      <c r="P481" s="21"/>
      <c r="Q481" s="21"/>
      <c r="R481" s="21"/>
      <c r="S481" s="21"/>
      <c r="T481" s="21"/>
      <c r="U481" s="21" t="s">
        <v>145</v>
      </c>
      <c r="V481" s="21" t="s">
        <v>153</v>
      </c>
      <c r="W481" s="21">
        <v>0</v>
      </c>
      <c r="X481" s="17" t="s">
        <v>154</v>
      </c>
      <c r="Y481" s="17">
        <v>11.53</v>
      </c>
      <c r="Z481" s="50">
        <v>11.53</v>
      </c>
      <c r="AA481" s="45"/>
      <c r="AC481" s="4">
        <f t="shared" si="23"/>
        <v>0.00210000000000043</v>
      </c>
    </row>
    <row r="482" s="4" customFormat="true" ht="63" spans="1:29">
      <c r="A482" s="17">
        <v>476</v>
      </c>
      <c r="B482" s="21" t="s">
        <v>34</v>
      </c>
      <c r="C482" s="21" t="s">
        <v>1028</v>
      </c>
      <c r="D482" s="21" t="s">
        <v>145</v>
      </c>
      <c r="E482" s="21" t="s">
        <v>1029</v>
      </c>
      <c r="F482" s="130" t="s">
        <v>1030</v>
      </c>
      <c r="G482" s="20" t="s">
        <v>148</v>
      </c>
      <c r="H482" s="21" t="s">
        <v>1029</v>
      </c>
      <c r="I482" s="64">
        <v>10</v>
      </c>
      <c r="J482" s="64">
        <v>10</v>
      </c>
      <c r="K482" s="21" t="s">
        <v>149</v>
      </c>
      <c r="L482" s="21" t="s">
        <v>150</v>
      </c>
      <c r="M482" s="21" t="s">
        <v>1106</v>
      </c>
      <c r="N482" s="21" t="s">
        <v>1107</v>
      </c>
      <c r="O482" s="21" t="s">
        <v>165</v>
      </c>
      <c r="P482" s="21"/>
      <c r="Q482" s="21"/>
      <c r="R482" s="21"/>
      <c r="S482" s="21"/>
      <c r="T482" s="21"/>
      <c r="U482" s="21" t="s">
        <v>145</v>
      </c>
      <c r="V482" s="21" t="s">
        <v>153</v>
      </c>
      <c r="W482" s="21">
        <v>0</v>
      </c>
      <c r="X482" s="17" t="s">
        <v>154</v>
      </c>
      <c r="Y482" s="17">
        <v>10</v>
      </c>
      <c r="Z482" s="50">
        <v>10</v>
      </c>
      <c r="AA482" s="45"/>
      <c r="AC482" s="4">
        <f t="shared" si="23"/>
        <v>0</v>
      </c>
    </row>
    <row r="483" s="4" customFormat="true" ht="63" spans="1:29">
      <c r="A483" s="17">
        <v>477</v>
      </c>
      <c r="B483" s="21" t="s">
        <v>34</v>
      </c>
      <c r="C483" s="21" t="s">
        <v>1028</v>
      </c>
      <c r="D483" s="21" t="s">
        <v>145</v>
      </c>
      <c r="E483" s="21" t="s">
        <v>1029</v>
      </c>
      <c r="F483" s="130" t="s">
        <v>1030</v>
      </c>
      <c r="G483" s="20" t="s">
        <v>148</v>
      </c>
      <c r="H483" s="21" t="s">
        <v>1029</v>
      </c>
      <c r="I483" s="64">
        <v>3.9395</v>
      </c>
      <c r="J483" s="64">
        <v>3.9395</v>
      </c>
      <c r="K483" s="21" t="s">
        <v>149</v>
      </c>
      <c r="L483" s="21" t="s">
        <v>150</v>
      </c>
      <c r="M483" s="21" t="s">
        <v>1108</v>
      </c>
      <c r="N483" s="21" t="s">
        <v>1109</v>
      </c>
      <c r="O483" s="21" t="s">
        <v>165</v>
      </c>
      <c r="P483" s="21"/>
      <c r="Q483" s="21"/>
      <c r="R483" s="21"/>
      <c r="S483" s="21"/>
      <c r="T483" s="21"/>
      <c r="U483" s="21" t="s">
        <v>145</v>
      </c>
      <c r="V483" s="21" t="s">
        <v>153</v>
      </c>
      <c r="W483" s="21">
        <v>0</v>
      </c>
      <c r="X483" s="17" t="s">
        <v>154</v>
      </c>
      <c r="Y483" s="17">
        <v>3.93</v>
      </c>
      <c r="Z483" s="50">
        <v>3.93</v>
      </c>
      <c r="AA483" s="45"/>
      <c r="AC483" s="4">
        <f t="shared" si="23"/>
        <v>0.00949999999999962</v>
      </c>
    </row>
    <row r="484" s="4" customFormat="true" ht="63" spans="1:29">
      <c r="A484" s="17">
        <v>478</v>
      </c>
      <c r="B484" s="21" t="s">
        <v>34</v>
      </c>
      <c r="C484" s="21" t="s">
        <v>1028</v>
      </c>
      <c r="D484" s="21" t="s">
        <v>145</v>
      </c>
      <c r="E484" s="21" t="s">
        <v>1029</v>
      </c>
      <c r="F484" s="130" t="s">
        <v>1030</v>
      </c>
      <c r="G484" s="20" t="s">
        <v>148</v>
      </c>
      <c r="H484" s="21" t="s">
        <v>1029</v>
      </c>
      <c r="I484" s="64">
        <v>5.913</v>
      </c>
      <c r="J484" s="64">
        <v>5.913</v>
      </c>
      <c r="K484" s="21" t="s">
        <v>149</v>
      </c>
      <c r="L484" s="21" t="s">
        <v>150</v>
      </c>
      <c r="M484" s="21" t="s">
        <v>1110</v>
      </c>
      <c r="N484" s="21" t="s">
        <v>1111</v>
      </c>
      <c r="O484" s="21" t="s">
        <v>165</v>
      </c>
      <c r="P484" s="21"/>
      <c r="Q484" s="21"/>
      <c r="R484" s="21"/>
      <c r="S484" s="21"/>
      <c r="T484" s="21"/>
      <c r="U484" s="21" t="s">
        <v>145</v>
      </c>
      <c r="V484" s="21" t="s">
        <v>153</v>
      </c>
      <c r="W484" s="21">
        <v>0</v>
      </c>
      <c r="X484" s="17" t="s">
        <v>154</v>
      </c>
      <c r="Y484" s="17">
        <v>5.91</v>
      </c>
      <c r="Z484" s="50">
        <v>5.91</v>
      </c>
      <c r="AA484" s="45"/>
      <c r="AC484" s="4">
        <f t="shared" si="23"/>
        <v>0.00300000000000011</v>
      </c>
    </row>
    <row r="485" s="4" customFormat="true" ht="78.75" spans="1:29">
      <c r="A485" s="17">
        <v>479</v>
      </c>
      <c r="B485" s="21" t="s">
        <v>34</v>
      </c>
      <c r="C485" s="21" t="s">
        <v>1028</v>
      </c>
      <c r="D485" s="21" t="s">
        <v>145</v>
      </c>
      <c r="E485" s="21" t="s">
        <v>1029</v>
      </c>
      <c r="F485" s="130" t="s">
        <v>1030</v>
      </c>
      <c r="G485" s="20" t="s">
        <v>148</v>
      </c>
      <c r="H485" s="21" t="s">
        <v>1029</v>
      </c>
      <c r="I485" s="64">
        <v>2.09957</v>
      </c>
      <c r="J485" s="64">
        <v>20.99517</v>
      </c>
      <c r="K485" s="21" t="s">
        <v>149</v>
      </c>
      <c r="L485" s="21" t="s">
        <v>150</v>
      </c>
      <c r="M485" s="21" t="s">
        <v>1112</v>
      </c>
      <c r="N485" s="21" t="s">
        <v>1113</v>
      </c>
      <c r="O485" s="21" t="s">
        <v>165</v>
      </c>
      <c r="P485" s="21"/>
      <c r="Q485" s="21"/>
      <c r="R485" s="21"/>
      <c r="S485" s="21"/>
      <c r="T485" s="21"/>
      <c r="U485" s="21" t="s">
        <v>145</v>
      </c>
      <c r="V485" s="21" t="s">
        <v>153</v>
      </c>
      <c r="W485" s="21">
        <v>0</v>
      </c>
      <c r="X485" s="17" t="s">
        <v>154</v>
      </c>
      <c r="Y485" s="17">
        <v>2.09</v>
      </c>
      <c r="Z485" s="50">
        <v>2.09</v>
      </c>
      <c r="AA485" s="45"/>
      <c r="AC485" s="4">
        <f t="shared" si="23"/>
        <v>0.00957000000000008</v>
      </c>
    </row>
    <row r="486" s="4" customFormat="true" ht="63" spans="1:29">
      <c r="A486" s="17">
        <v>480</v>
      </c>
      <c r="B486" s="21" t="s">
        <v>34</v>
      </c>
      <c r="C486" s="21" t="s">
        <v>1028</v>
      </c>
      <c r="D486" s="21" t="s">
        <v>145</v>
      </c>
      <c r="E486" s="21" t="s">
        <v>1029</v>
      </c>
      <c r="F486" s="130" t="s">
        <v>1030</v>
      </c>
      <c r="G486" s="20" t="s">
        <v>148</v>
      </c>
      <c r="H486" s="21" t="s">
        <v>1029</v>
      </c>
      <c r="I486" s="64">
        <v>55.3878</v>
      </c>
      <c r="J486" s="64">
        <v>369.2518</v>
      </c>
      <c r="K486" s="21" t="s">
        <v>149</v>
      </c>
      <c r="L486" s="21" t="s">
        <v>150</v>
      </c>
      <c r="M486" s="21" t="s">
        <v>1114</v>
      </c>
      <c r="N486" s="21" t="s">
        <v>1115</v>
      </c>
      <c r="O486" s="21" t="s">
        <v>165</v>
      </c>
      <c r="P486" s="21"/>
      <c r="Q486" s="21"/>
      <c r="R486" s="21"/>
      <c r="S486" s="21"/>
      <c r="T486" s="21"/>
      <c r="U486" s="21" t="s">
        <v>145</v>
      </c>
      <c r="V486" s="21" t="s">
        <v>153</v>
      </c>
      <c r="W486" s="21">
        <v>0</v>
      </c>
      <c r="X486" s="17" t="s">
        <v>154</v>
      </c>
      <c r="Y486" s="17">
        <v>55.38</v>
      </c>
      <c r="Z486" s="50">
        <v>55.38</v>
      </c>
      <c r="AA486" s="45"/>
      <c r="AC486" s="4">
        <f t="shared" si="23"/>
        <v>0.00779999999999603</v>
      </c>
    </row>
    <row r="487" s="4" customFormat="true" ht="63" spans="1:29">
      <c r="A487" s="17">
        <v>481</v>
      </c>
      <c r="B487" s="21" t="s">
        <v>34</v>
      </c>
      <c r="C487" s="21" t="s">
        <v>1028</v>
      </c>
      <c r="D487" s="21" t="s">
        <v>145</v>
      </c>
      <c r="E487" s="21" t="s">
        <v>1029</v>
      </c>
      <c r="F487" s="130" t="s">
        <v>1030</v>
      </c>
      <c r="G487" s="20" t="s">
        <v>148</v>
      </c>
      <c r="H487" s="21" t="s">
        <v>1029</v>
      </c>
      <c r="I487" s="64">
        <v>40.5935</v>
      </c>
      <c r="J487" s="64">
        <v>40.5935</v>
      </c>
      <c r="K487" s="21" t="s">
        <v>149</v>
      </c>
      <c r="L487" s="21" t="s">
        <v>150</v>
      </c>
      <c r="M487" s="21" t="s">
        <v>1116</v>
      </c>
      <c r="N487" s="21" t="s">
        <v>1116</v>
      </c>
      <c r="O487" s="21" t="s">
        <v>165</v>
      </c>
      <c r="P487" s="21"/>
      <c r="Q487" s="21"/>
      <c r="R487" s="21"/>
      <c r="S487" s="21"/>
      <c r="T487" s="21"/>
      <c r="U487" s="21" t="s">
        <v>145</v>
      </c>
      <c r="V487" s="21" t="s">
        <v>153</v>
      </c>
      <c r="W487" s="21">
        <v>0</v>
      </c>
      <c r="X487" s="17" t="s">
        <v>154</v>
      </c>
      <c r="Y487" s="17">
        <v>40.59</v>
      </c>
      <c r="Z487" s="50">
        <v>40.59</v>
      </c>
      <c r="AA487" s="45"/>
      <c r="AC487" s="4">
        <f t="shared" si="23"/>
        <v>0.0034999999999954</v>
      </c>
    </row>
    <row r="488" s="4" customFormat="true" ht="63" spans="1:29">
      <c r="A488" s="17">
        <v>482</v>
      </c>
      <c r="B488" s="21" t="s">
        <v>34</v>
      </c>
      <c r="C488" s="21" t="s">
        <v>1028</v>
      </c>
      <c r="D488" s="21" t="s">
        <v>145</v>
      </c>
      <c r="E488" s="21" t="s">
        <v>1029</v>
      </c>
      <c r="F488" s="130" t="s">
        <v>1030</v>
      </c>
      <c r="G488" s="20" t="s">
        <v>148</v>
      </c>
      <c r="H488" s="21" t="s">
        <v>1029</v>
      </c>
      <c r="I488" s="64">
        <v>89.3476</v>
      </c>
      <c r="J488" s="64">
        <v>651.4557</v>
      </c>
      <c r="K488" s="21" t="s">
        <v>149</v>
      </c>
      <c r="L488" s="21" t="s">
        <v>150</v>
      </c>
      <c r="M488" s="21" t="s">
        <v>1117</v>
      </c>
      <c r="N488" s="21" t="s">
        <v>1118</v>
      </c>
      <c r="O488" s="21" t="s">
        <v>165</v>
      </c>
      <c r="P488" s="21"/>
      <c r="Q488" s="21"/>
      <c r="R488" s="21"/>
      <c r="S488" s="21"/>
      <c r="T488" s="21"/>
      <c r="U488" s="21" t="s">
        <v>145</v>
      </c>
      <c r="V488" s="21" t="s">
        <v>153</v>
      </c>
      <c r="W488" s="21">
        <v>0</v>
      </c>
      <c r="X488" s="17" t="s">
        <v>154</v>
      </c>
      <c r="Y488" s="17">
        <v>89.34</v>
      </c>
      <c r="Z488" s="50">
        <v>89.34</v>
      </c>
      <c r="AA488" s="45"/>
      <c r="AC488" s="4">
        <f t="shared" si="23"/>
        <v>0.0075999999999965</v>
      </c>
    </row>
    <row r="489" s="4" customFormat="true" ht="63" spans="1:29">
      <c r="A489" s="17">
        <v>483</v>
      </c>
      <c r="B489" s="21" t="s">
        <v>34</v>
      </c>
      <c r="C489" s="21" t="s">
        <v>1028</v>
      </c>
      <c r="D489" s="21" t="s">
        <v>145</v>
      </c>
      <c r="E489" s="21" t="s">
        <v>1029</v>
      </c>
      <c r="F489" s="130" t="s">
        <v>1030</v>
      </c>
      <c r="G489" s="20" t="s">
        <v>148</v>
      </c>
      <c r="H489" s="21" t="s">
        <v>1029</v>
      </c>
      <c r="I489" s="64">
        <v>5</v>
      </c>
      <c r="J489" s="64">
        <v>20</v>
      </c>
      <c r="K489" s="21" t="s">
        <v>149</v>
      </c>
      <c r="L489" s="21" t="s">
        <v>150</v>
      </c>
      <c r="M489" s="21" t="s">
        <v>1119</v>
      </c>
      <c r="N489" s="21" t="s">
        <v>1120</v>
      </c>
      <c r="O489" s="21" t="s">
        <v>165</v>
      </c>
      <c r="P489" s="21"/>
      <c r="Q489" s="21"/>
      <c r="R489" s="21"/>
      <c r="S489" s="21"/>
      <c r="T489" s="21"/>
      <c r="U489" s="21" t="s">
        <v>145</v>
      </c>
      <c r="V489" s="21" t="s">
        <v>153</v>
      </c>
      <c r="W489" s="21">
        <v>0</v>
      </c>
      <c r="X489" s="17" t="s">
        <v>154</v>
      </c>
      <c r="Y489" s="17">
        <v>5</v>
      </c>
      <c r="Z489" s="50">
        <v>5</v>
      </c>
      <c r="AA489" s="45"/>
      <c r="AC489" s="4">
        <f t="shared" si="23"/>
        <v>0</v>
      </c>
    </row>
    <row r="490" s="4" customFormat="true" ht="63" spans="1:29">
      <c r="A490" s="17">
        <v>484</v>
      </c>
      <c r="B490" s="21" t="s">
        <v>34</v>
      </c>
      <c r="C490" s="21" t="s">
        <v>1028</v>
      </c>
      <c r="D490" s="21" t="s">
        <v>145</v>
      </c>
      <c r="E490" s="21" t="s">
        <v>1121</v>
      </c>
      <c r="F490" s="21" t="s">
        <v>1122</v>
      </c>
      <c r="G490" s="20" t="s">
        <v>148</v>
      </c>
      <c r="H490" s="21" t="s">
        <v>1121</v>
      </c>
      <c r="I490" s="64">
        <v>37</v>
      </c>
      <c r="J490" s="64">
        <v>313.511923</v>
      </c>
      <c r="K490" s="21" t="s">
        <v>149</v>
      </c>
      <c r="L490" s="21" t="s">
        <v>150</v>
      </c>
      <c r="M490" s="21" t="s">
        <v>1123</v>
      </c>
      <c r="N490" s="21" t="s">
        <v>1124</v>
      </c>
      <c r="O490" s="21" t="s">
        <v>165</v>
      </c>
      <c r="P490" s="21"/>
      <c r="Q490" s="21"/>
      <c r="R490" s="21"/>
      <c r="S490" s="21"/>
      <c r="T490" s="21"/>
      <c r="U490" s="21" t="s">
        <v>145</v>
      </c>
      <c r="V490" s="21" t="s">
        <v>153</v>
      </c>
      <c r="W490" s="21">
        <v>0</v>
      </c>
      <c r="X490" s="17" t="s">
        <v>154</v>
      </c>
      <c r="Y490" s="17">
        <v>37</v>
      </c>
      <c r="Z490" s="50">
        <v>37</v>
      </c>
      <c r="AA490" s="45"/>
      <c r="AC490" s="4">
        <f t="shared" si="23"/>
        <v>0</v>
      </c>
    </row>
    <row r="491" s="4" customFormat="true" ht="63" spans="1:29">
      <c r="A491" s="17">
        <v>485</v>
      </c>
      <c r="B491" s="21" t="s">
        <v>36</v>
      </c>
      <c r="C491" s="130" t="s">
        <v>1125</v>
      </c>
      <c r="D491" s="21" t="s">
        <v>203</v>
      </c>
      <c r="E491" s="21" t="s">
        <v>1126</v>
      </c>
      <c r="F491" s="21" t="s">
        <v>1127</v>
      </c>
      <c r="G491" s="20" t="s">
        <v>148</v>
      </c>
      <c r="H491" s="21" t="s">
        <v>1126</v>
      </c>
      <c r="I491" s="29">
        <v>464.83</v>
      </c>
      <c r="J491" s="29">
        <v>2814.97</v>
      </c>
      <c r="K491" s="21" t="s">
        <v>149</v>
      </c>
      <c r="L491" s="21" t="s">
        <v>150</v>
      </c>
      <c r="M491" s="21" t="s">
        <v>1128</v>
      </c>
      <c r="N491" s="21" t="s">
        <v>1128</v>
      </c>
      <c r="O491" s="21" t="s">
        <v>152</v>
      </c>
      <c r="P491" s="21"/>
      <c r="Q491" s="21"/>
      <c r="R491" s="21"/>
      <c r="S491" s="17"/>
      <c r="T491" s="21"/>
      <c r="U491" s="21" t="s">
        <v>203</v>
      </c>
      <c r="V491" s="21" t="s">
        <v>153</v>
      </c>
      <c r="W491" s="21">
        <v>0</v>
      </c>
      <c r="X491" s="21" t="s">
        <v>154</v>
      </c>
      <c r="Y491" s="21">
        <v>464.83</v>
      </c>
      <c r="Z491" s="49">
        <v>464.83</v>
      </c>
      <c r="AA491" s="45"/>
      <c r="AC491" s="48">
        <f t="shared" si="23"/>
        <v>0</v>
      </c>
    </row>
    <row r="492" s="4" customFormat="true" ht="63" spans="1:29">
      <c r="A492" s="17">
        <v>486</v>
      </c>
      <c r="B492" s="21" t="s">
        <v>36</v>
      </c>
      <c r="C492" s="130" t="s">
        <v>1125</v>
      </c>
      <c r="D492" s="21" t="s">
        <v>203</v>
      </c>
      <c r="E492" s="21" t="s">
        <v>1126</v>
      </c>
      <c r="F492" s="21" t="s">
        <v>1127</v>
      </c>
      <c r="G492" s="20" t="s">
        <v>148</v>
      </c>
      <c r="H492" s="21" t="s">
        <v>1126</v>
      </c>
      <c r="I492" s="29">
        <v>292</v>
      </c>
      <c r="J492" s="29">
        <v>343.19</v>
      </c>
      <c r="K492" s="21" t="s">
        <v>149</v>
      </c>
      <c r="L492" s="21" t="s">
        <v>150</v>
      </c>
      <c r="M492" s="21" t="s">
        <v>1129</v>
      </c>
      <c r="N492" s="21" t="s">
        <v>1129</v>
      </c>
      <c r="O492" s="21" t="s">
        <v>165</v>
      </c>
      <c r="P492" s="21"/>
      <c r="Q492" s="21"/>
      <c r="R492" s="21"/>
      <c r="S492" s="17"/>
      <c r="T492" s="21"/>
      <c r="U492" s="21" t="s">
        <v>203</v>
      </c>
      <c r="V492" s="21" t="s">
        <v>153</v>
      </c>
      <c r="W492" s="21">
        <v>0</v>
      </c>
      <c r="X492" s="21" t="s">
        <v>154</v>
      </c>
      <c r="Y492" s="21">
        <v>293.18</v>
      </c>
      <c r="Z492" s="49">
        <v>292</v>
      </c>
      <c r="AA492" s="45"/>
      <c r="AC492" s="48">
        <f t="shared" si="23"/>
        <v>0</v>
      </c>
    </row>
    <row r="493" s="4" customFormat="true" ht="63" spans="1:29">
      <c r="A493" s="17">
        <v>487</v>
      </c>
      <c r="B493" s="21" t="s">
        <v>36</v>
      </c>
      <c r="C493" s="130" t="s">
        <v>1125</v>
      </c>
      <c r="D493" s="21" t="s">
        <v>203</v>
      </c>
      <c r="E493" s="21" t="s">
        <v>1130</v>
      </c>
      <c r="F493" s="21" t="s">
        <v>1131</v>
      </c>
      <c r="G493" s="20" t="s">
        <v>148</v>
      </c>
      <c r="H493" s="21" t="s">
        <v>1130</v>
      </c>
      <c r="I493" s="29">
        <v>82.85</v>
      </c>
      <c r="J493" s="29">
        <v>517.17</v>
      </c>
      <c r="K493" s="21" t="s">
        <v>149</v>
      </c>
      <c r="L493" s="21" t="s">
        <v>150</v>
      </c>
      <c r="M493" s="21" t="s">
        <v>1132</v>
      </c>
      <c r="N493" s="21" t="s">
        <v>1132</v>
      </c>
      <c r="O493" s="21" t="s">
        <v>152</v>
      </c>
      <c r="P493" s="21"/>
      <c r="Q493" s="21"/>
      <c r="R493" s="21"/>
      <c r="S493" s="17"/>
      <c r="T493" s="21"/>
      <c r="U493" s="21" t="s">
        <v>203</v>
      </c>
      <c r="V493" s="21" t="s">
        <v>153</v>
      </c>
      <c r="W493" s="21">
        <v>0</v>
      </c>
      <c r="X493" s="21" t="s">
        <v>154</v>
      </c>
      <c r="Y493" s="21">
        <v>82.85</v>
      </c>
      <c r="Z493" s="49">
        <v>82.85</v>
      </c>
      <c r="AA493" s="45"/>
      <c r="AB493" s="48"/>
      <c r="AC493" s="48">
        <f t="shared" si="23"/>
        <v>0</v>
      </c>
    </row>
    <row r="494" s="4" customFormat="true" ht="63" spans="1:29">
      <c r="A494" s="17">
        <v>488</v>
      </c>
      <c r="B494" s="21" t="s">
        <v>36</v>
      </c>
      <c r="C494" s="130" t="s">
        <v>1125</v>
      </c>
      <c r="D494" s="21" t="s">
        <v>203</v>
      </c>
      <c r="E494" s="21" t="s">
        <v>1133</v>
      </c>
      <c r="F494" s="21" t="s">
        <v>1134</v>
      </c>
      <c r="G494" s="20" t="s">
        <v>148</v>
      </c>
      <c r="H494" s="21" t="s">
        <v>1133</v>
      </c>
      <c r="I494" s="29">
        <v>9.24</v>
      </c>
      <c r="J494" s="29">
        <v>10.2</v>
      </c>
      <c r="K494" s="21" t="s">
        <v>149</v>
      </c>
      <c r="L494" s="21" t="s">
        <v>150</v>
      </c>
      <c r="M494" s="21" t="s">
        <v>1135</v>
      </c>
      <c r="N494" s="21" t="s">
        <v>1135</v>
      </c>
      <c r="O494" s="21" t="s">
        <v>152</v>
      </c>
      <c r="P494" s="21"/>
      <c r="Q494" s="21"/>
      <c r="R494" s="21"/>
      <c r="S494" s="17"/>
      <c r="T494" s="21"/>
      <c r="U494" s="21" t="s">
        <v>203</v>
      </c>
      <c r="V494" s="21" t="s">
        <v>153</v>
      </c>
      <c r="W494" s="21">
        <v>0</v>
      </c>
      <c r="X494" s="21" t="s">
        <v>154</v>
      </c>
      <c r="Y494" s="21">
        <v>9.24</v>
      </c>
      <c r="Z494" s="49">
        <v>9.24</v>
      </c>
      <c r="AA494" s="45"/>
      <c r="AB494" s="48"/>
      <c r="AC494" s="48">
        <f t="shared" si="23"/>
        <v>0</v>
      </c>
    </row>
    <row r="495" s="4" customFormat="true" ht="63" spans="1:29">
      <c r="A495" s="17">
        <v>489</v>
      </c>
      <c r="B495" s="21" t="s">
        <v>36</v>
      </c>
      <c r="C495" s="130" t="s">
        <v>1125</v>
      </c>
      <c r="D495" s="21" t="s">
        <v>203</v>
      </c>
      <c r="E495" s="21" t="s">
        <v>1136</v>
      </c>
      <c r="F495" s="21" t="s">
        <v>1137</v>
      </c>
      <c r="G495" s="20" t="s">
        <v>148</v>
      </c>
      <c r="H495" s="21" t="s">
        <v>1136</v>
      </c>
      <c r="I495" s="29">
        <v>21.54</v>
      </c>
      <c r="J495" s="29">
        <v>22.6</v>
      </c>
      <c r="K495" s="21" t="s">
        <v>149</v>
      </c>
      <c r="L495" s="21" t="s">
        <v>150</v>
      </c>
      <c r="M495" s="21" t="s">
        <v>1138</v>
      </c>
      <c r="N495" s="21" t="s">
        <v>1138</v>
      </c>
      <c r="O495" s="21" t="s">
        <v>152</v>
      </c>
      <c r="P495" s="21"/>
      <c r="Q495" s="21"/>
      <c r="R495" s="21"/>
      <c r="S495" s="17"/>
      <c r="T495" s="21"/>
      <c r="U495" s="21" t="s">
        <v>203</v>
      </c>
      <c r="V495" s="21" t="s">
        <v>153</v>
      </c>
      <c r="W495" s="21">
        <v>0</v>
      </c>
      <c r="X495" s="21" t="s">
        <v>154</v>
      </c>
      <c r="Y495" s="21">
        <v>21.54</v>
      </c>
      <c r="Z495" s="49">
        <v>21.54</v>
      </c>
      <c r="AA495" s="45"/>
      <c r="AB495" s="48"/>
      <c r="AC495" s="48">
        <f t="shared" si="23"/>
        <v>0</v>
      </c>
    </row>
    <row r="496" s="4" customFormat="true" ht="63" spans="1:29">
      <c r="A496" s="17">
        <v>490</v>
      </c>
      <c r="B496" s="21" t="s">
        <v>36</v>
      </c>
      <c r="C496" s="130" t="s">
        <v>1125</v>
      </c>
      <c r="D496" s="21" t="s">
        <v>203</v>
      </c>
      <c r="E496" s="21" t="s">
        <v>1139</v>
      </c>
      <c r="F496" s="21" t="s">
        <v>1140</v>
      </c>
      <c r="G496" s="20" t="s">
        <v>148</v>
      </c>
      <c r="H496" s="21" t="s">
        <v>1139</v>
      </c>
      <c r="I496" s="29">
        <v>26.28</v>
      </c>
      <c r="J496" s="29">
        <v>29.55</v>
      </c>
      <c r="K496" s="21" t="s">
        <v>149</v>
      </c>
      <c r="L496" s="21" t="s">
        <v>150</v>
      </c>
      <c r="M496" s="21" t="s">
        <v>1141</v>
      </c>
      <c r="N496" s="21" t="s">
        <v>1141</v>
      </c>
      <c r="O496" s="21" t="s">
        <v>152</v>
      </c>
      <c r="P496" s="21"/>
      <c r="Q496" s="21"/>
      <c r="R496" s="21"/>
      <c r="S496" s="17"/>
      <c r="T496" s="21"/>
      <c r="U496" s="21" t="s">
        <v>203</v>
      </c>
      <c r="V496" s="21" t="s">
        <v>153</v>
      </c>
      <c r="W496" s="21">
        <v>0</v>
      </c>
      <c r="X496" s="21" t="s">
        <v>154</v>
      </c>
      <c r="Y496" s="21">
        <v>26.28</v>
      </c>
      <c r="Z496" s="49">
        <v>26.28</v>
      </c>
      <c r="AA496" s="45"/>
      <c r="AB496" s="48"/>
      <c r="AC496" s="48">
        <f t="shared" si="23"/>
        <v>0</v>
      </c>
    </row>
    <row r="497" s="4" customFormat="true" ht="63" spans="1:29">
      <c r="A497" s="17">
        <v>491</v>
      </c>
      <c r="B497" s="21" t="s">
        <v>36</v>
      </c>
      <c r="C497" s="130" t="s">
        <v>1125</v>
      </c>
      <c r="D497" s="21" t="s">
        <v>203</v>
      </c>
      <c r="E497" s="21" t="s">
        <v>273</v>
      </c>
      <c r="F497" s="21" t="s">
        <v>274</v>
      </c>
      <c r="G497" s="20" t="s">
        <v>148</v>
      </c>
      <c r="H497" s="21" t="s">
        <v>273</v>
      </c>
      <c r="I497" s="29">
        <v>2.733</v>
      </c>
      <c r="J497" s="34">
        <v>60.487237</v>
      </c>
      <c r="K497" s="21" t="s">
        <v>149</v>
      </c>
      <c r="L497" s="21" t="s">
        <v>150</v>
      </c>
      <c r="M497" s="21" t="s">
        <v>1142</v>
      </c>
      <c r="N497" s="21" t="s">
        <v>1142</v>
      </c>
      <c r="O497" s="21" t="s">
        <v>152</v>
      </c>
      <c r="P497" s="21"/>
      <c r="Q497" s="21"/>
      <c r="R497" s="21"/>
      <c r="S497" s="17"/>
      <c r="T497" s="21"/>
      <c r="U497" s="21" t="s">
        <v>203</v>
      </c>
      <c r="V497" s="21" t="s">
        <v>153</v>
      </c>
      <c r="W497" s="21">
        <v>0</v>
      </c>
      <c r="X497" s="21" t="s">
        <v>154</v>
      </c>
      <c r="Y497" s="21">
        <v>2.73</v>
      </c>
      <c r="Z497" s="49">
        <v>2.73</v>
      </c>
      <c r="AA497" s="45"/>
      <c r="AB497" s="48"/>
      <c r="AC497" s="48">
        <f t="shared" si="23"/>
        <v>0.00300000000000011</v>
      </c>
    </row>
    <row r="498" s="4" customFormat="true" ht="63" spans="1:29">
      <c r="A498" s="17">
        <v>492</v>
      </c>
      <c r="B498" s="21" t="s">
        <v>36</v>
      </c>
      <c r="C498" s="130" t="s">
        <v>1125</v>
      </c>
      <c r="D498" s="21" t="s">
        <v>203</v>
      </c>
      <c r="E498" s="21" t="s">
        <v>273</v>
      </c>
      <c r="F498" s="21" t="s">
        <v>274</v>
      </c>
      <c r="G498" s="20" t="s">
        <v>148</v>
      </c>
      <c r="H498" s="21" t="s">
        <v>273</v>
      </c>
      <c r="I498" s="34">
        <v>3.53</v>
      </c>
      <c r="J498" s="34">
        <v>70.690541</v>
      </c>
      <c r="K498" s="21" t="s">
        <v>149</v>
      </c>
      <c r="L498" s="21" t="s">
        <v>150</v>
      </c>
      <c r="M498" s="21" t="s">
        <v>1143</v>
      </c>
      <c r="N498" s="21" t="s">
        <v>1143</v>
      </c>
      <c r="O498" s="21" t="s">
        <v>152</v>
      </c>
      <c r="P498" s="21"/>
      <c r="Q498" s="21"/>
      <c r="R498" s="21"/>
      <c r="S498" s="17"/>
      <c r="T498" s="21"/>
      <c r="U498" s="21" t="s">
        <v>203</v>
      </c>
      <c r="V498" s="21" t="s">
        <v>153</v>
      </c>
      <c r="W498" s="21">
        <v>0</v>
      </c>
      <c r="X498" s="21" t="s">
        <v>1144</v>
      </c>
      <c r="Y498" s="21">
        <v>3.53</v>
      </c>
      <c r="Z498" s="44">
        <v>3.53</v>
      </c>
      <c r="AA498" s="45"/>
      <c r="AC498" s="48">
        <f t="shared" si="23"/>
        <v>0</v>
      </c>
    </row>
    <row r="499" s="4" customFormat="true" ht="63" spans="1:29">
      <c r="A499" s="17">
        <v>493</v>
      </c>
      <c r="B499" s="21" t="s">
        <v>36</v>
      </c>
      <c r="C499" s="130" t="s">
        <v>1125</v>
      </c>
      <c r="D499" s="21" t="s">
        <v>203</v>
      </c>
      <c r="E499" s="20" t="s">
        <v>950</v>
      </c>
      <c r="F499" s="20" t="s">
        <v>171</v>
      </c>
      <c r="G499" s="20" t="s">
        <v>148</v>
      </c>
      <c r="H499" s="20" t="s">
        <v>950</v>
      </c>
      <c r="I499" s="34">
        <v>3.662529</v>
      </c>
      <c r="J499" s="34">
        <v>76.22</v>
      </c>
      <c r="K499" s="21" t="s">
        <v>149</v>
      </c>
      <c r="L499" s="21" t="s">
        <v>150</v>
      </c>
      <c r="M499" s="21" t="s">
        <v>1145</v>
      </c>
      <c r="N499" s="21" t="s">
        <v>1145</v>
      </c>
      <c r="O499" s="21" t="s">
        <v>152</v>
      </c>
      <c r="P499" s="21"/>
      <c r="Q499" s="21"/>
      <c r="R499" s="21"/>
      <c r="S499" s="17"/>
      <c r="T499" s="21"/>
      <c r="U499" s="21" t="s">
        <v>203</v>
      </c>
      <c r="V499" s="21" t="s">
        <v>153</v>
      </c>
      <c r="W499" s="21">
        <v>0</v>
      </c>
      <c r="X499" s="21" t="s">
        <v>1144</v>
      </c>
      <c r="Y499" s="21">
        <v>3.66</v>
      </c>
      <c r="Z499" s="44">
        <v>3.66</v>
      </c>
      <c r="AA499" s="45"/>
      <c r="AC499" s="48">
        <f t="shared" si="23"/>
        <v>0.002529</v>
      </c>
    </row>
    <row r="500" s="4" customFormat="true" ht="63" spans="1:29">
      <c r="A500" s="17">
        <v>494</v>
      </c>
      <c r="B500" s="21" t="s">
        <v>36</v>
      </c>
      <c r="C500" s="130" t="s">
        <v>1125</v>
      </c>
      <c r="D500" s="21" t="s">
        <v>203</v>
      </c>
      <c r="E500" s="21" t="s">
        <v>1146</v>
      </c>
      <c r="F500" s="21" t="s">
        <v>1147</v>
      </c>
      <c r="G500" s="20" t="s">
        <v>148</v>
      </c>
      <c r="H500" s="21" t="s">
        <v>1146</v>
      </c>
      <c r="I500" s="29">
        <v>10</v>
      </c>
      <c r="J500" s="29">
        <v>24.98</v>
      </c>
      <c r="K500" s="21" t="s">
        <v>149</v>
      </c>
      <c r="L500" s="21" t="s">
        <v>150</v>
      </c>
      <c r="M500" s="21" t="s">
        <v>1148</v>
      </c>
      <c r="N500" s="21" t="s">
        <v>1148</v>
      </c>
      <c r="O500" s="21" t="s">
        <v>152</v>
      </c>
      <c r="P500" s="21"/>
      <c r="Q500" s="21"/>
      <c r="R500" s="21"/>
      <c r="S500" s="17"/>
      <c r="T500" s="21"/>
      <c r="U500" s="21" t="s">
        <v>203</v>
      </c>
      <c r="V500" s="21" t="s">
        <v>153</v>
      </c>
      <c r="W500" s="21">
        <v>0</v>
      </c>
      <c r="X500" s="21" t="s">
        <v>154</v>
      </c>
      <c r="Y500" s="21">
        <v>10</v>
      </c>
      <c r="Z500" s="49">
        <v>10</v>
      </c>
      <c r="AA500" s="45"/>
      <c r="AC500" s="48">
        <f t="shared" si="23"/>
        <v>0</v>
      </c>
    </row>
    <row r="501" s="4" customFormat="true" ht="63" spans="1:29">
      <c r="A501" s="17">
        <v>495</v>
      </c>
      <c r="B501" s="18" t="s">
        <v>89</v>
      </c>
      <c r="C501" s="19" t="s">
        <v>1149</v>
      </c>
      <c r="D501" s="21" t="s">
        <v>203</v>
      </c>
      <c r="E501" s="19" t="s">
        <v>1150</v>
      </c>
      <c r="F501" s="19" t="s">
        <v>1151</v>
      </c>
      <c r="G501" s="20" t="s">
        <v>148</v>
      </c>
      <c r="H501" s="19" t="s">
        <v>1150</v>
      </c>
      <c r="I501" s="29">
        <v>5.4554</v>
      </c>
      <c r="J501" s="29">
        <v>5.4554</v>
      </c>
      <c r="K501" s="19" t="s">
        <v>149</v>
      </c>
      <c r="L501" s="21" t="s">
        <v>150</v>
      </c>
      <c r="M501" s="21" t="s">
        <v>1152</v>
      </c>
      <c r="N501" s="21" t="s">
        <v>1152</v>
      </c>
      <c r="O501" s="21"/>
      <c r="P501" s="21"/>
      <c r="Q501" s="21"/>
      <c r="R501" s="21"/>
      <c r="S501" s="21"/>
      <c r="T501" s="21"/>
      <c r="U501" s="21" t="s">
        <v>203</v>
      </c>
      <c r="V501" s="21" t="s">
        <v>153</v>
      </c>
      <c r="W501" s="39">
        <v>0</v>
      </c>
      <c r="X501" s="17" t="s">
        <v>154</v>
      </c>
      <c r="Y501" s="17">
        <v>5.46</v>
      </c>
      <c r="Z501" s="44">
        <v>5.45</v>
      </c>
      <c r="AA501" s="45"/>
      <c r="AC501" s="4">
        <f t="shared" si="23"/>
        <v>0.00539999999999985</v>
      </c>
    </row>
    <row r="502" s="4" customFormat="true" ht="63" spans="1:29">
      <c r="A502" s="17">
        <v>496</v>
      </c>
      <c r="B502" s="18" t="s">
        <v>89</v>
      </c>
      <c r="C502" s="19" t="s">
        <v>1149</v>
      </c>
      <c r="D502" s="21" t="s">
        <v>203</v>
      </c>
      <c r="E502" s="19" t="s">
        <v>219</v>
      </c>
      <c r="F502" s="19" t="s">
        <v>220</v>
      </c>
      <c r="G502" s="20" t="s">
        <v>148</v>
      </c>
      <c r="H502" s="19" t="s">
        <v>219</v>
      </c>
      <c r="I502" s="29">
        <v>14.91</v>
      </c>
      <c r="J502" s="29">
        <v>108.9054</v>
      </c>
      <c r="K502" s="19" t="s">
        <v>149</v>
      </c>
      <c r="L502" s="21" t="s">
        <v>150</v>
      </c>
      <c r="M502" s="21" t="s">
        <v>1153</v>
      </c>
      <c r="N502" s="21" t="s">
        <v>1153</v>
      </c>
      <c r="O502" s="21"/>
      <c r="P502" s="21"/>
      <c r="Q502" s="21"/>
      <c r="R502" s="21"/>
      <c r="S502" s="21"/>
      <c r="T502" s="21"/>
      <c r="U502" s="21" t="s">
        <v>203</v>
      </c>
      <c r="V502" s="21" t="s">
        <v>153</v>
      </c>
      <c r="W502" s="39">
        <v>0</v>
      </c>
      <c r="X502" s="17" t="s">
        <v>154</v>
      </c>
      <c r="Y502" s="17">
        <v>14.91</v>
      </c>
      <c r="Z502" s="44">
        <f>I502-W502</f>
        <v>14.91</v>
      </c>
      <c r="AA502" s="45"/>
      <c r="AC502" s="4">
        <f t="shared" si="23"/>
        <v>0</v>
      </c>
    </row>
    <row r="503" s="4" customFormat="true" ht="63" spans="1:29">
      <c r="A503" s="17">
        <v>497</v>
      </c>
      <c r="B503" s="18" t="s">
        <v>89</v>
      </c>
      <c r="C503" s="19" t="s">
        <v>1149</v>
      </c>
      <c r="D503" s="21" t="s">
        <v>203</v>
      </c>
      <c r="E503" s="19" t="s">
        <v>1154</v>
      </c>
      <c r="F503" s="19" t="s">
        <v>1155</v>
      </c>
      <c r="G503" s="20" t="s">
        <v>148</v>
      </c>
      <c r="H503" s="19" t="s">
        <v>1154</v>
      </c>
      <c r="I503" s="29">
        <v>3.03</v>
      </c>
      <c r="J503" s="29">
        <v>3.03</v>
      </c>
      <c r="K503" s="19" t="s">
        <v>149</v>
      </c>
      <c r="L503" s="21" t="s">
        <v>150</v>
      </c>
      <c r="M503" s="21" t="s">
        <v>1156</v>
      </c>
      <c r="N503" s="21" t="s">
        <v>1156</v>
      </c>
      <c r="O503" s="21"/>
      <c r="P503" s="21"/>
      <c r="Q503" s="21"/>
      <c r="R503" s="21"/>
      <c r="S503" s="21"/>
      <c r="T503" s="21"/>
      <c r="U503" s="21" t="s">
        <v>203</v>
      </c>
      <c r="V503" s="21" t="s">
        <v>153</v>
      </c>
      <c r="W503" s="39">
        <v>0</v>
      </c>
      <c r="X503" s="17" t="s">
        <v>154</v>
      </c>
      <c r="Y503" s="17">
        <v>3.03</v>
      </c>
      <c r="Z503" s="44">
        <f>I503-W503</f>
        <v>3.03</v>
      </c>
      <c r="AA503" s="45"/>
      <c r="AC503" s="4">
        <f t="shared" si="23"/>
        <v>0</v>
      </c>
    </row>
    <row r="504" s="4" customFormat="true" ht="102" customHeight="true" spans="1:29">
      <c r="A504" s="17">
        <v>498</v>
      </c>
      <c r="B504" s="21" t="s">
        <v>105</v>
      </c>
      <c r="C504" s="21" t="s">
        <v>1157</v>
      </c>
      <c r="D504" s="21" t="s">
        <v>145</v>
      </c>
      <c r="E504" s="21" t="s">
        <v>273</v>
      </c>
      <c r="F504" s="21" t="s">
        <v>274</v>
      </c>
      <c r="G504" s="20" t="s">
        <v>148</v>
      </c>
      <c r="H504" s="21" t="s">
        <v>273</v>
      </c>
      <c r="I504" s="29">
        <v>8.403951</v>
      </c>
      <c r="J504" s="29">
        <v>165.4</v>
      </c>
      <c r="K504" s="21" t="s">
        <v>149</v>
      </c>
      <c r="L504" s="21" t="s">
        <v>150</v>
      </c>
      <c r="M504" s="21" t="s">
        <v>1158</v>
      </c>
      <c r="N504" s="21" t="s">
        <v>1159</v>
      </c>
      <c r="O504" s="21" t="s">
        <v>165</v>
      </c>
      <c r="P504" s="21"/>
      <c r="Q504" s="21"/>
      <c r="R504" s="21"/>
      <c r="S504" s="21"/>
      <c r="T504" s="21"/>
      <c r="U504" s="21" t="s">
        <v>153</v>
      </c>
      <c r="V504" s="21" t="s">
        <v>153</v>
      </c>
      <c r="W504" s="21">
        <v>0</v>
      </c>
      <c r="X504" s="21" t="s">
        <v>154</v>
      </c>
      <c r="Y504" s="21">
        <v>8.4</v>
      </c>
      <c r="Z504" s="49">
        <v>8.4</v>
      </c>
      <c r="AA504" s="47"/>
      <c r="AC504" s="48">
        <f t="shared" si="23"/>
        <v>0.00395099999999893</v>
      </c>
    </row>
    <row r="505" s="4" customFormat="true" ht="90" customHeight="true" spans="1:29">
      <c r="A505" s="17">
        <v>499</v>
      </c>
      <c r="B505" s="21" t="s">
        <v>105</v>
      </c>
      <c r="C505" s="21" t="s">
        <v>1157</v>
      </c>
      <c r="D505" s="21" t="s">
        <v>145</v>
      </c>
      <c r="E505" s="21" t="s">
        <v>1160</v>
      </c>
      <c r="F505" s="21" t="s">
        <v>1161</v>
      </c>
      <c r="G505" s="20" t="s">
        <v>148</v>
      </c>
      <c r="H505" s="21" t="s">
        <v>1160</v>
      </c>
      <c r="I505" s="29">
        <v>1.09</v>
      </c>
      <c r="J505" s="29">
        <v>1.09</v>
      </c>
      <c r="K505" s="21" t="s">
        <v>149</v>
      </c>
      <c r="L505" s="21" t="s">
        <v>150</v>
      </c>
      <c r="M505" s="21" t="s">
        <v>1158</v>
      </c>
      <c r="N505" s="21" t="s">
        <v>1162</v>
      </c>
      <c r="O505" s="21"/>
      <c r="P505" s="21"/>
      <c r="Q505" s="21"/>
      <c r="R505" s="21"/>
      <c r="S505" s="21"/>
      <c r="T505" s="21"/>
      <c r="U505" s="21" t="s">
        <v>153</v>
      </c>
      <c r="V505" s="21" t="s">
        <v>153</v>
      </c>
      <c r="W505" s="21">
        <v>0</v>
      </c>
      <c r="X505" s="21" t="s">
        <v>154</v>
      </c>
      <c r="Y505" s="21">
        <v>1.09</v>
      </c>
      <c r="Z505" s="49">
        <v>1.09</v>
      </c>
      <c r="AA505" s="47" t="s">
        <v>360</v>
      </c>
      <c r="AC505" s="48">
        <f t="shared" si="23"/>
        <v>0</v>
      </c>
    </row>
    <row r="506" s="4" customFormat="true" ht="74" customHeight="true" spans="1:29">
      <c r="A506" s="17">
        <v>500</v>
      </c>
      <c r="B506" s="21" t="s">
        <v>105</v>
      </c>
      <c r="C506" s="21" t="s">
        <v>1157</v>
      </c>
      <c r="D506" s="21" t="s">
        <v>145</v>
      </c>
      <c r="E506" s="21" t="s">
        <v>232</v>
      </c>
      <c r="F506" s="21" t="s">
        <v>233</v>
      </c>
      <c r="G506" s="20" t="s">
        <v>148</v>
      </c>
      <c r="H506" s="21" t="s">
        <v>232</v>
      </c>
      <c r="I506" s="29">
        <v>1.59</v>
      </c>
      <c r="J506" s="29">
        <v>1.59</v>
      </c>
      <c r="K506" s="21" t="s">
        <v>149</v>
      </c>
      <c r="L506" s="21" t="s">
        <v>150</v>
      </c>
      <c r="M506" s="21" t="s">
        <v>1158</v>
      </c>
      <c r="N506" s="21" t="s">
        <v>1163</v>
      </c>
      <c r="O506" s="21"/>
      <c r="P506" s="21"/>
      <c r="Q506" s="21"/>
      <c r="R506" s="21"/>
      <c r="S506" s="21"/>
      <c r="T506" s="21"/>
      <c r="U506" s="21" t="s">
        <v>153</v>
      </c>
      <c r="V506" s="21" t="s">
        <v>153</v>
      </c>
      <c r="W506" s="21">
        <v>0</v>
      </c>
      <c r="X506" s="21" t="s">
        <v>154</v>
      </c>
      <c r="Y506" s="21">
        <v>1.59</v>
      </c>
      <c r="Z506" s="49">
        <v>1.59</v>
      </c>
      <c r="AA506" s="47" t="s">
        <v>360</v>
      </c>
      <c r="AC506" s="48">
        <f t="shared" si="23"/>
        <v>0</v>
      </c>
    </row>
    <row r="507" s="4" customFormat="true" ht="165" customHeight="true" spans="1:29">
      <c r="A507" s="17">
        <v>501</v>
      </c>
      <c r="B507" s="21" t="s">
        <v>105</v>
      </c>
      <c r="C507" s="21" t="s">
        <v>1157</v>
      </c>
      <c r="D507" s="21" t="s">
        <v>145</v>
      </c>
      <c r="E507" s="21" t="s">
        <v>409</v>
      </c>
      <c r="F507" s="21" t="s">
        <v>410</v>
      </c>
      <c r="G507" s="20" t="s">
        <v>148</v>
      </c>
      <c r="H507" s="21" t="s">
        <v>409</v>
      </c>
      <c r="I507" s="29">
        <v>222.823052</v>
      </c>
      <c r="J507" s="29">
        <v>358.31</v>
      </c>
      <c r="K507" s="21" t="s">
        <v>149</v>
      </c>
      <c r="L507" s="21" t="s">
        <v>150</v>
      </c>
      <c r="M507" s="21" t="s">
        <v>1164</v>
      </c>
      <c r="N507" s="21" t="s">
        <v>1165</v>
      </c>
      <c r="O507" s="21" t="s">
        <v>165</v>
      </c>
      <c r="P507" s="21"/>
      <c r="Q507" s="21"/>
      <c r="R507" s="21"/>
      <c r="S507" s="21"/>
      <c r="T507" s="21"/>
      <c r="U507" s="21" t="s">
        <v>153</v>
      </c>
      <c r="V507" s="21" t="s">
        <v>153</v>
      </c>
      <c r="W507" s="21">
        <v>169</v>
      </c>
      <c r="X507" s="21" t="s">
        <v>154</v>
      </c>
      <c r="Y507" s="21">
        <v>53.82</v>
      </c>
      <c r="Z507" s="49">
        <v>53.82</v>
      </c>
      <c r="AA507" s="47"/>
      <c r="AB507" s="48"/>
      <c r="AC507" s="48">
        <f t="shared" si="23"/>
        <v>0.00305199999998962</v>
      </c>
    </row>
    <row r="508" s="4" customFormat="true" ht="63" spans="1:29">
      <c r="A508" s="17">
        <v>502</v>
      </c>
      <c r="B508" s="21" t="s">
        <v>105</v>
      </c>
      <c r="C508" s="21" t="s">
        <v>1157</v>
      </c>
      <c r="D508" s="21" t="s">
        <v>145</v>
      </c>
      <c r="E508" s="21" t="s">
        <v>1166</v>
      </c>
      <c r="F508" s="130" t="s">
        <v>1167</v>
      </c>
      <c r="G508" s="20" t="s">
        <v>148</v>
      </c>
      <c r="H508" s="21" t="s">
        <v>1166</v>
      </c>
      <c r="I508" s="29">
        <v>4.62</v>
      </c>
      <c r="J508" s="29">
        <v>9.12</v>
      </c>
      <c r="K508" s="21" t="s">
        <v>149</v>
      </c>
      <c r="L508" s="21" t="s">
        <v>150</v>
      </c>
      <c r="M508" s="21" t="s">
        <v>1164</v>
      </c>
      <c r="N508" s="21" t="s">
        <v>1168</v>
      </c>
      <c r="O508" s="21" t="s">
        <v>165</v>
      </c>
      <c r="P508" s="21"/>
      <c r="Q508" s="21"/>
      <c r="R508" s="21"/>
      <c r="S508" s="21"/>
      <c r="T508" s="21"/>
      <c r="U508" s="21" t="s">
        <v>153</v>
      </c>
      <c r="V508" s="21" t="s">
        <v>153</v>
      </c>
      <c r="W508" s="21">
        <v>4.23</v>
      </c>
      <c r="X508" s="21" t="s">
        <v>154</v>
      </c>
      <c r="Y508" s="21">
        <v>0.39</v>
      </c>
      <c r="Z508" s="49">
        <v>0.39</v>
      </c>
      <c r="AA508" s="47"/>
      <c r="AB508" s="48"/>
      <c r="AC508" s="48">
        <f t="shared" si="23"/>
        <v>0</v>
      </c>
    </row>
    <row r="509" s="4" customFormat="true" ht="63" spans="1:29">
      <c r="A509" s="17">
        <v>503</v>
      </c>
      <c r="B509" s="21" t="s">
        <v>105</v>
      </c>
      <c r="C509" s="21" t="s">
        <v>1157</v>
      </c>
      <c r="D509" s="21" t="s">
        <v>145</v>
      </c>
      <c r="E509" s="21" t="s">
        <v>1169</v>
      </c>
      <c r="F509" s="21" t="s">
        <v>1170</v>
      </c>
      <c r="G509" s="20" t="s">
        <v>148</v>
      </c>
      <c r="H509" s="21" t="s">
        <v>1169</v>
      </c>
      <c r="I509" s="29">
        <v>4.330645</v>
      </c>
      <c r="J509" s="29">
        <v>4.330645</v>
      </c>
      <c r="K509" s="21" t="s">
        <v>149</v>
      </c>
      <c r="L509" s="21" t="s">
        <v>150</v>
      </c>
      <c r="M509" s="21" t="s">
        <v>1171</v>
      </c>
      <c r="N509" s="21" t="s">
        <v>1172</v>
      </c>
      <c r="O509" s="21" t="s">
        <v>165</v>
      </c>
      <c r="P509" s="21"/>
      <c r="Q509" s="21"/>
      <c r="R509" s="21"/>
      <c r="S509" s="21"/>
      <c r="T509" s="21"/>
      <c r="U509" s="21" t="s">
        <v>153</v>
      </c>
      <c r="V509" s="21" t="s">
        <v>153</v>
      </c>
      <c r="W509" s="21"/>
      <c r="X509" s="21" t="s">
        <v>154</v>
      </c>
      <c r="Y509" s="21">
        <v>4.33</v>
      </c>
      <c r="Z509" s="49">
        <v>4.33</v>
      </c>
      <c r="AA509" s="47"/>
      <c r="AB509" s="48"/>
      <c r="AC509" s="48">
        <f t="shared" si="23"/>
        <v>0.000644999999999563</v>
      </c>
    </row>
    <row r="510" s="4" customFormat="true" ht="63" spans="1:29">
      <c r="A510" s="17">
        <v>504</v>
      </c>
      <c r="B510" s="21" t="s">
        <v>105</v>
      </c>
      <c r="C510" s="21" t="s">
        <v>1157</v>
      </c>
      <c r="D510" s="21" t="s">
        <v>145</v>
      </c>
      <c r="E510" s="21" t="s">
        <v>409</v>
      </c>
      <c r="F510" s="21" t="s">
        <v>410</v>
      </c>
      <c r="G510" s="20" t="s">
        <v>148</v>
      </c>
      <c r="H510" s="21" t="s">
        <v>409</v>
      </c>
      <c r="I510" s="29">
        <v>4.330761</v>
      </c>
      <c r="J510" s="29">
        <v>4.330761</v>
      </c>
      <c r="K510" s="21" t="s">
        <v>149</v>
      </c>
      <c r="L510" s="21" t="s">
        <v>150</v>
      </c>
      <c r="M510" s="21" t="s">
        <v>1173</v>
      </c>
      <c r="N510" s="21" t="s">
        <v>1174</v>
      </c>
      <c r="O510" s="21" t="s">
        <v>165</v>
      </c>
      <c r="P510" s="21"/>
      <c r="Q510" s="21"/>
      <c r="R510" s="21"/>
      <c r="S510" s="21"/>
      <c r="T510" s="21"/>
      <c r="U510" s="21" t="s">
        <v>153</v>
      </c>
      <c r="V510" s="21" t="s">
        <v>153</v>
      </c>
      <c r="W510" s="21"/>
      <c r="X510" s="21" t="s">
        <v>154</v>
      </c>
      <c r="Y510" s="21">
        <v>4.33</v>
      </c>
      <c r="Z510" s="49">
        <v>4.33</v>
      </c>
      <c r="AA510" s="47"/>
      <c r="AB510" s="48"/>
      <c r="AC510" s="48">
        <f t="shared" si="23"/>
        <v>0.00076099999999979</v>
      </c>
    </row>
    <row r="511" s="4" customFormat="true" ht="63" spans="1:29">
      <c r="A511" s="17">
        <v>505</v>
      </c>
      <c r="B511" s="21" t="s">
        <v>105</v>
      </c>
      <c r="C511" s="21" t="s">
        <v>1157</v>
      </c>
      <c r="D511" s="21" t="s">
        <v>145</v>
      </c>
      <c r="E511" s="21" t="s">
        <v>409</v>
      </c>
      <c r="F511" s="21" t="s">
        <v>410</v>
      </c>
      <c r="G511" s="20" t="s">
        <v>148</v>
      </c>
      <c r="H511" s="21" t="s">
        <v>409</v>
      </c>
      <c r="I511" s="29">
        <v>3.81</v>
      </c>
      <c r="J511" s="29">
        <v>3.81</v>
      </c>
      <c r="K511" s="21" t="s">
        <v>149</v>
      </c>
      <c r="L511" s="21" t="s">
        <v>150</v>
      </c>
      <c r="M511" s="21" t="s">
        <v>1175</v>
      </c>
      <c r="N511" s="21" t="s">
        <v>1176</v>
      </c>
      <c r="O511" s="21" t="s">
        <v>165</v>
      </c>
      <c r="P511" s="21"/>
      <c r="Q511" s="21"/>
      <c r="R511" s="21"/>
      <c r="S511" s="21"/>
      <c r="T511" s="21"/>
      <c r="U511" s="21" t="s">
        <v>153</v>
      </c>
      <c r="V511" s="21" t="s">
        <v>153</v>
      </c>
      <c r="W511" s="21"/>
      <c r="X511" s="21" t="s">
        <v>154</v>
      </c>
      <c r="Y511" s="21">
        <v>3.81</v>
      </c>
      <c r="Z511" s="49">
        <v>3.81</v>
      </c>
      <c r="AA511" s="47"/>
      <c r="AB511" s="48"/>
      <c r="AC511" s="48">
        <f t="shared" si="23"/>
        <v>0</v>
      </c>
    </row>
    <row r="512" s="4" customFormat="true" ht="63" spans="1:29">
      <c r="A512" s="17">
        <v>506</v>
      </c>
      <c r="B512" s="21" t="s">
        <v>105</v>
      </c>
      <c r="C512" s="21" t="s">
        <v>1157</v>
      </c>
      <c r="D512" s="21" t="s">
        <v>145</v>
      </c>
      <c r="E512" s="21" t="s">
        <v>1177</v>
      </c>
      <c r="F512" s="135" t="s">
        <v>291</v>
      </c>
      <c r="G512" s="20" t="s">
        <v>148</v>
      </c>
      <c r="H512" s="25" t="s">
        <v>1178</v>
      </c>
      <c r="I512" s="29">
        <v>26.42</v>
      </c>
      <c r="J512" s="29">
        <v>187.39</v>
      </c>
      <c r="K512" s="21" t="s">
        <v>149</v>
      </c>
      <c r="L512" s="21" t="s">
        <v>150</v>
      </c>
      <c r="M512" s="21" t="s">
        <v>1179</v>
      </c>
      <c r="N512" s="21" t="s">
        <v>1180</v>
      </c>
      <c r="O512" s="21" t="s">
        <v>165</v>
      </c>
      <c r="P512" s="21"/>
      <c r="Q512" s="21"/>
      <c r="R512" s="21"/>
      <c r="S512" s="21"/>
      <c r="T512" s="21"/>
      <c r="U512" s="21" t="s">
        <v>153</v>
      </c>
      <c r="V512" s="21" t="s">
        <v>153</v>
      </c>
      <c r="W512" s="21"/>
      <c r="X512" s="21" t="s">
        <v>154</v>
      </c>
      <c r="Y512" s="21">
        <v>26.42</v>
      </c>
      <c r="Z512" s="49">
        <v>26.42</v>
      </c>
      <c r="AA512" s="47"/>
      <c r="AB512" s="48"/>
      <c r="AC512" s="48">
        <f t="shared" si="23"/>
        <v>0</v>
      </c>
    </row>
    <row r="513" s="4" customFormat="true" ht="63" spans="1:29">
      <c r="A513" s="17">
        <v>507</v>
      </c>
      <c r="B513" s="21" t="s">
        <v>105</v>
      </c>
      <c r="C513" s="21" t="s">
        <v>1157</v>
      </c>
      <c r="D513" s="21" t="s">
        <v>145</v>
      </c>
      <c r="E513" s="21" t="s">
        <v>1181</v>
      </c>
      <c r="F513" s="25" t="s">
        <v>1182</v>
      </c>
      <c r="G513" s="20" t="s">
        <v>148</v>
      </c>
      <c r="H513" s="25" t="s">
        <v>1183</v>
      </c>
      <c r="I513" s="29">
        <v>1.29</v>
      </c>
      <c r="J513" s="29">
        <v>1.29</v>
      </c>
      <c r="K513" s="21" t="s">
        <v>149</v>
      </c>
      <c r="L513" s="21" t="s">
        <v>150</v>
      </c>
      <c r="M513" s="21" t="s">
        <v>1184</v>
      </c>
      <c r="N513" s="21" t="s">
        <v>1185</v>
      </c>
      <c r="O513" s="21"/>
      <c r="P513" s="21"/>
      <c r="Q513" s="21"/>
      <c r="R513" s="21"/>
      <c r="S513" s="21"/>
      <c r="T513" s="21"/>
      <c r="U513" s="21" t="s">
        <v>153</v>
      </c>
      <c r="V513" s="21" t="s">
        <v>153</v>
      </c>
      <c r="W513" s="21">
        <v>0</v>
      </c>
      <c r="X513" s="21" t="s">
        <v>154</v>
      </c>
      <c r="Y513" s="21">
        <v>1.29</v>
      </c>
      <c r="Z513" s="49">
        <v>1.29</v>
      </c>
      <c r="AA513" s="47" t="s">
        <v>360</v>
      </c>
      <c r="AB513" s="48"/>
      <c r="AC513" s="48">
        <f t="shared" si="23"/>
        <v>0</v>
      </c>
    </row>
    <row r="514" s="4" customFormat="true" ht="63" spans="1:29">
      <c r="A514" s="17">
        <v>508</v>
      </c>
      <c r="B514" s="21" t="s">
        <v>105</v>
      </c>
      <c r="C514" s="21" t="s">
        <v>1157</v>
      </c>
      <c r="D514" s="21" t="s">
        <v>145</v>
      </c>
      <c r="E514" s="21" t="s">
        <v>450</v>
      </c>
      <c r="F514" s="25" t="s">
        <v>451</v>
      </c>
      <c r="G514" s="20" t="s">
        <v>148</v>
      </c>
      <c r="H514" s="25" t="s">
        <v>450</v>
      </c>
      <c r="I514" s="29">
        <v>7.05</v>
      </c>
      <c r="J514" s="29">
        <v>7.05</v>
      </c>
      <c r="K514" s="21" t="s">
        <v>149</v>
      </c>
      <c r="L514" s="21" t="s">
        <v>150</v>
      </c>
      <c r="M514" s="21" t="s">
        <v>1184</v>
      </c>
      <c r="N514" s="21" t="s">
        <v>1186</v>
      </c>
      <c r="O514" s="21"/>
      <c r="P514" s="21"/>
      <c r="Q514" s="21"/>
      <c r="R514" s="21"/>
      <c r="S514" s="21"/>
      <c r="T514" s="21"/>
      <c r="U514" s="21" t="s">
        <v>153</v>
      </c>
      <c r="V514" s="21" t="s">
        <v>153</v>
      </c>
      <c r="W514" s="21">
        <v>0</v>
      </c>
      <c r="X514" s="21" t="s">
        <v>154</v>
      </c>
      <c r="Y514" s="21">
        <v>7.05</v>
      </c>
      <c r="Z514" s="49">
        <v>7.05</v>
      </c>
      <c r="AA514" s="47" t="s">
        <v>360</v>
      </c>
      <c r="AB514" s="48"/>
      <c r="AC514" s="48">
        <f t="shared" si="23"/>
        <v>0</v>
      </c>
    </row>
    <row r="515" s="4" customFormat="true" ht="63" spans="1:29">
      <c r="A515" s="17">
        <v>509</v>
      </c>
      <c r="B515" s="21" t="s">
        <v>105</v>
      </c>
      <c r="C515" s="21" t="s">
        <v>1157</v>
      </c>
      <c r="D515" s="21" t="s">
        <v>145</v>
      </c>
      <c r="E515" s="21" t="s">
        <v>1187</v>
      </c>
      <c r="F515" s="25" t="s">
        <v>1188</v>
      </c>
      <c r="G515" s="20" t="s">
        <v>148</v>
      </c>
      <c r="H515" s="25" t="s">
        <v>1189</v>
      </c>
      <c r="I515" s="29">
        <v>1.67</v>
      </c>
      <c r="J515" s="29">
        <v>1.67</v>
      </c>
      <c r="K515" s="21" t="s">
        <v>149</v>
      </c>
      <c r="L515" s="21" t="s">
        <v>150</v>
      </c>
      <c r="M515" s="21" t="s">
        <v>1184</v>
      </c>
      <c r="N515" s="21" t="s">
        <v>1190</v>
      </c>
      <c r="O515" s="21"/>
      <c r="P515" s="21"/>
      <c r="Q515" s="21"/>
      <c r="R515" s="21"/>
      <c r="S515" s="21"/>
      <c r="T515" s="21"/>
      <c r="U515" s="21" t="s">
        <v>153</v>
      </c>
      <c r="V515" s="21" t="s">
        <v>153</v>
      </c>
      <c r="W515" s="21">
        <v>0</v>
      </c>
      <c r="X515" s="21" t="s">
        <v>154</v>
      </c>
      <c r="Y515" s="21">
        <v>1.67</v>
      </c>
      <c r="Z515" s="49">
        <v>1.67</v>
      </c>
      <c r="AA515" s="47" t="s">
        <v>360</v>
      </c>
      <c r="AB515" s="48"/>
      <c r="AC515" s="48">
        <f t="shared" si="23"/>
        <v>0</v>
      </c>
    </row>
    <row r="516" s="4" customFormat="true" ht="63" spans="1:29">
      <c r="A516" s="17">
        <v>510</v>
      </c>
      <c r="B516" s="21" t="s">
        <v>105</v>
      </c>
      <c r="C516" s="21" t="s">
        <v>1157</v>
      </c>
      <c r="D516" s="21" t="s">
        <v>145</v>
      </c>
      <c r="E516" s="21" t="s">
        <v>1191</v>
      </c>
      <c r="F516" s="25" t="s">
        <v>1192</v>
      </c>
      <c r="G516" s="20" t="s">
        <v>148</v>
      </c>
      <c r="H516" s="25" t="s">
        <v>1191</v>
      </c>
      <c r="I516" s="29">
        <v>12.91</v>
      </c>
      <c r="J516" s="29">
        <v>14.34</v>
      </c>
      <c r="K516" s="21" t="s">
        <v>149</v>
      </c>
      <c r="L516" s="21" t="s">
        <v>150</v>
      </c>
      <c r="M516" s="21" t="s">
        <v>1184</v>
      </c>
      <c r="N516" s="21" t="s">
        <v>1193</v>
      </c>
      <c r="O516" s="21"/>
      <c r="P516" s="21"/>
      <c r="Q516" s="21"/>
      <c r="R516" s="21"/>
      <c r="S516" s="21"/>
      <c r="T516" s="21"/>
      <c r="U516" s="21" t="s">
        <v>153</v>
      </c>
      <c r="V516" s="21" t="s">
        <v>153</v>
      </c>
      <c r="W516" s="21">
        <v>0</v>
      </c>
      <c r="X516" s="21" t="s">
        <v>154</v>
      </c>
      <c r="Y516" s="21">
        <v>12.91</v>
      </c>
      <c r="Z516" s="49">
        <v>12.91</v>
      </c>
      <c r="AA516" s="47" t="s">
        <v>360</v>
      </c>
      <c r="AB516" s="48"/>
      <c r="AC516" s="48">
        <f t="shared" si="23"/>
        <v>0</v>
      </c>
    </row>
    <row r="517" s="4" customFormat="true" ht="63" spans="1:29">
      <c r="A517" s="17">
        <v>511</v>
      </c>
      <c r="B517" s="21" t="s">
        <v>105</v>
      </c>
      <c r="C517" s="21" t="s">
        <v>1157</v>
      </c>
      <c r="D517" s="21" t="s">
        <v>145</v>
      </c>
      <c r="E517" s="21" t="s">
        <v>1194</v>
      </c>
      <c r="F517" s="25" t="s">
        <v>1195</v>
      </c>
      <c r="G517" s="20" t="s">
        <v>148</v>
      </c>
      <c r="H517" s="25" t="s">
        <v>1194</v>
      </c>
      <c r="I517" s="29">
        <v>65.72</v>
      </c>
      <c r="J517" s="29">
        <v>323.391386</v>
      </c>
      <c r="K517" s="21" t="s">
        <v>149</v>
      </c>
      <c r="L517" s="21" t="s">
        <v>150</v>
      </c>
      <c r="M517" s="21" t="s">
        <v>1196</v>
      </c>
      <c r="N517" s="21" t="s">
        <v>1197</v>
      </c>
      <c r="O517" s="21" t="s">
        <v>152</v>
      </c>
      <c r="P517" s="21"/>
      <c r="Q517" s="21"/>
      <c r="R517" s="21"/>
      <c r="S517" s="21"/>
      <c r="T517" s="21"/>
      <c r="U517" s="21" t="s">
        <v>153</v>
      </c>
      <c r="V517" s="21" t="s">
        <v>153</v>
      </c>
      <c r="W517" s="21">
        <v>0</v>
      </c>
      <c r="X517" s="21" t="s">
        <v>154</v>
      </c>
      <c r="Y517" s="21">
        <v>65.72</v>
      </c>
      <c r="Z517" s="49">
        <v>65.72</v>
      </c>
      <c r="AA517" s="47"/>
      <c r="AB517" s="48"/>
      <c r="AC517" s="48">
        <f t="shared" si="23"/>
        <v>0</v>
      </c>
    </row>
    <row r="518" s="4" customFormat="true" ht="63" spans="1:29">
      <c r="A518" s="17">
        <v>512</v>
      </c>
      <c r="B518" s="21" t="s">
        <v>105</v>
      </c>
      <c r="C518" s="21" t="s">
        <v>1157</v>
      </c>
      <c r="D518" s="21" t="s">
        <v>145</v>
      </c>
      <c r="E518" s="21" t="s">
        <v>1198</v>
      </c>
      <c r="F518" s="25" t="s">
        <v>1199</v>
      </c>
      <c r="G518" s="20" t="s">
        <v>148</v>
      </c>
      <c r="H518" s="25" t="s">
        <v>1198</v>
      </c>
      <c r="I518" s="29">
        <v>2.56374</v>
      </c>
      <c r="J518" s="29">
        <v>2.56374</v>
      </c>
      <c r="K518" s="21" t="s">
        <v>149</v>
      </c>
      <c r="L518" s="21" t="s">
        <v>150</v>
      </c>
      <c r="M518" s="21" t="s">
        <v>1196</v>
      </c>
      <c r="N518" s="21" t="s">
        <v>1200</v>
      </c>
      <c r="O518" s="21"/>
      <c r="P518" s="21"/>
      <c r="Q518" s="21"/>
      <c r="R518" s="21"/>
      <c r="S518" s="21"/>
      <c r="T518" s="21"/>
      <c r="U518" s="21" t="s">
        <v>153</v>
      </c>
      <c r="V518" s="21" t="s">
        <v>153</v>
      </c>
      <c r="W518" s="21">
        <v>0</v>
      </c>
      <c r="X518" s="21" t="s">
        <v>154</v>
      </c>
      <c r="Y518" s="21">
        <v>2.56</v>
      </c>
      <c r="Z518" s="49">
        <v>2.56</v>
      </c>
      <c r="AA518" s="47" t="s">
        <v>360</v>
      </c>
      <c r="AB518" s="48"/>
      <c r="AC518" s="48">
        <f t="shared" si="23"/>
        <v>0.00374000000000008</v>
      </c>
    </row>
    <row r="519" s="4" customFormat="true" ht="63" spans="1:29">
      <c r="A519" s="17">
        <v>513</v>
      </c>
      <c r="B519" s="21" t="s">
        <v>105</v>
      </c>
      <c r="C519" s="21" t="s">
        <v>1157</v>
      </c>
      <c r="D519" s="21" t="s">
        <v>145</v>
      </c>
      <c r="E519" s="21" t="s">
        <v>229</v>
      </c>
      <c r="F519" s="25" t="s">
        <v>230</v>
      </c>
      <c r="G519" s="20" t="s">
        <v>148</v>
      </c>
      <c r="H519" s="25" t="s">
        <v>229</v>
      </c>
      <c r="I519" s="29">
        <v>80.3334652</v>
      </c>
      <c r="J519" s="29">
        <v>240.452408</v>
      </c>
      <c r="K519" s="21" t="s">
        <v>149</v>
      </c>
      <c r="L519" s="21" t="s">
        <v>150</v>
      </c>
      <c r="M519" s="21" t="s">
        <v>1201</v>
      </c>
      <c r="N519" s="21" t="s">
        <v>1202</v>
      </c>
      <c r="O519" s="21" t="s">
        <v>152</v>
      </c>
      <c r="P519" s="21"/>
      <c r="Q519" s="21"/>
      <c r="R519" s="21"/>
      <c r="S519" s="21"/>
      <c r="T519" s="21"/>
      <c r="U519" s="21" t="s">
        <v>153</v>
      </c>
      <c r="V519" s="21" t="s">
        <v>153</v>
      </c>
      <c r="W519" s="21">
        <v>0</v>
      </c>
      <c r="X519" s="21" t="s">
        <v>154</v>
      </c>
      <c r="Y519" s="21">
        <v>80.33</v>
      </c>
      <c r="Z519" s="49">
        <v>80.33</v>
      </c>
      <c r="AA519" s="47"/>
      <c r="AB519" s="48"/>
      <c r="AC519" s="48">
        <f t="shared" ref="AC519:AC582" si="24">I519-W519-Z519</f>
        <v>0.00346520000000794</v>
      </c>
    </row>
    <row r="520" s="4" customFormat="true" ht="63" spans="1:29">
      <c r="A520" s="17">
        <v>514</v>
      </c>
      <c r="B520" s="21" t="s">
        <v>105</v>
      </c>
      <c r="C520" s="21" t="s">
        <v>1157</v>
      </c>
      <c r="D520" s="21" t="s">
        <v>145</v>
      </c>
      <c r="E520" s="21" t="s">
        <v>1203</v>
      </c>
      <c r="F520" s="25" t="s">
        <v>1199</v>
      </c>
      <c r="G520" s="20" t="s">
        <v>148</v>
      </c>
      <c r="H520" s="25" t="s">
        <v>1203</v>
      </c>
      <c r="I520" s="29">
        <v>1.983167</v>
      </c>
      <c r="J520" s="29">
        <v>1.983167</v>
      </c>
      <c r="K520" s="21" t="s">
        <v>149</v>
      </c>
      <c r="L520" s="21" t="s">
        <v>150</v>
      </c>
      <c r="M520" s="21" t="s">
        <v>1201</v>
      </c>
      <c r="N520" s="21" t="s">
        <v>1204</v>
      </c>
      <c r="O520" s="21"/>
      <c r="P520" s="21"/>
      <c r="Q520" s="21"/>
      <c r="R520" s="21"/>
      <c r="S520" s="21"/>
      <c r="T520" s="21"/>
      <c r="U520" s="21" t="s">
        <v>153</v>
      </c>
      <c r="V520" s="21" t="s">
        <v>153</v>
      </c>
      <c r="W520" s="21">
        <v>0</v>
      </c>
      <c r="X520" s="21" t="s">
        <v>154</v>
      </c>
      <c r="Y520" s="21">
        <v>1.98</v>
      </c>
      <c r="Z520" s="49">
        <v>1.98</v>
      </c>
      <c r="AA520" s="47" t="s">
        <v>360</v>
      </c>
      <c r="AB520" s="48"/>
      <c r="AC520" s="48">
        <f t="shared" si="24"/>
        <v>0.00316699999999992</v>
      </c>
    </row>
    <row r="521" s="4" customFormat="true" ht="63" spans="1:29">
      <c r="A521" s="17">
        <v>515</v>
      </c>
      <c r="B521" s="21" t="s">
        <v>105</v>
      </c>
      <c r="C521" s="21" t="s">
        <v>1157</v>
      </c>
      <c r="D521" s="21" t="s">
        <v>145</v>
      </c>
      <c r="E521" s="21" t="s">
        <v>518</v>
      </c>
      <c r="F521" s="25" t="s">
        <v>519</v>
      </c>
      <c r="G521" s="20" t="s">
        <v>148</v>
      </c>
      <c r="H521" s="25" t="s">
        <v>518</v>
      </c>
      <c r="I521" s="29">
        <v>147.2512125</v>
      </c>
      <c r="J521" s="29">
        <v>367.882425</v>
      </c>
      <c r="K521" s="21" t="s">
        <v>149</v>
      </c>
      <c r="L521" s="21" t="s">
        <v>150</v>
      </c>
      <c r="M521" s="21" t="s">
        <v>1205</v>
      </c>
      <c r="N521" s="21" t="s">
        <v>1206</v>
      </c>
      <c r="O521" s="21" t="s">
        <v>152</v>
      </c>
      <c r="P521" s="21"/>
      <c r="Q521" s="21"/>
      <c r="R521" s="21"/>
      <c r="S521" s="21"/>
      <c r="T521" s="21"/>
      <c r="U521" s="21" t="s">
        <v>153</v>
      </c>
      <c r="V521" s="21" t="s">
        <v>153</v>
      </c>
      <c r="W521" s="21">
        <v>0</v>
      </c>
      <c r="X521" s="21" t="s">
        <v>154</v>
      </c>
      <c r="Y521" s="21">
        <v>147.25</v>
      </c>
      <c r="Z521" s="49">
        <v>147.25</v>
      </c>
      <c r="AA521" s="47"/>
      <c r="AB521" s="48"/>
      <c r="AC521" s="48">
        <f t="shared" si="24"/>
        <v>0.00121250000000828</v>
      </c>
    </row>
    <row r="522" s="4" customFormat="true" ht="63" spans="1:29">
      <c r="A522" s="17">
        <v>516</v>
      </c>
      <c r="B522" s="21" t="s">
        <v>105</v>
      </c>
      <c r="C522" s="21" t="s">
        <v>1157</v>
      </c>
      <c r="D522" s="21" t="s">
        <v>145</v>
      </c>
      <c r="E522" s="21" t="s">
        <v>1203</v>
      </c>
      <c r="F522" s="25" t="s">
        <v>1199</v>
      </c>
      <c r="G522" s="20" t="s">
        <v>148</v>
      </c>
      <c r="H522" s="25" t="s">
        <v>1203</v>
      </c>
      <c r="I522" s="29">
        <v>2.87</v>
      </c>
      <c r="J522" s="29">
        <v>2.87</v>
      </c>
      <c r="K522" s="21" t="s">
        <v>149</v>
      </c>
      <c r="L522" s="21" t="s">
        <v>150</v>
      </c>
      <c r="M522" s="21" t="s">
        <v>1205</v>
      </c>
      <c r="N522" s="21" t="s">
        <v>1207</v>
      </c>
      <c r="O522" s="21"/>
      <c r="P522" s="21"/>
      <c r="Q522" s="21"/>
      <c r="R522" s="21"/>
      <c r="S522" s="21"/>
      <c r="T522" s="21"/>
      <c r="U522" s="21" t="s">
        <v>153</v>
      </c>
      <c r="V522" s="21" t="s">
        <v>153</v>
      </c>
      <c r="W522" s="21">
        <v>0</v>
      </c>
      <c r="X522" s="21" t="s">
        <v>154</v>
      </c>
      <c r="Y522" s="21">
        <v>2.87</v>
      </c>
      <c r="Z522" s="49">
        <v>2.87</v>
      </c>
      <c r="AA522" s="47" t="s">
        <v>360</v>
      </c>
      <c r="AB522" s="48"/>
      <c r="AC522" s="48">
        <f t="shared" si="24"/>
        <v>0</v>
      </c>
    </row>
    <row r="523" s="4" customFormat="true" ht="63" spans="1:29">
      <c r="A523" s="17">
        <v>517</v>
      </c>
      <c r="B523" s="21" t="s">
        <v>105</v>
      </c>
      <c r="C523" s="21" t="s">
        <v>1157</v>
      </c>
      <c r="D523" s="21" t="s">
        <v>145</v>
      </c>
      <c r="E523" s="21" t="s">
        <v>518</v>
      </c>
      <c r="F523" s="25" t="s">
        <v>519</v>
      </c>
      <c r="G523" s="20" t="s">
        <v>148</v>
      </c>
      <c r="H523" s="25" t="s">
        <v>518</v>
      </c>
      <c r="I523" s="29">
        <v>167.84</v>
      </c>
      <c r="J523" s="29">
        <v>363</v>
      </c>
      <c r="K523" s="21" t="s">
        <v>149</v>
      </c>
      <c r="L523" s="21" t="s">
        <v>150</v>
      </c>
      <c r="M523" s="21" t="s">
        <v>1208</v>
      </c>
      <c r="N523" s="21" t="s">
        <v>1209</v>
      </c>
      <c r="O523" s="21" t="s">
        <v>152</v>
      </c>
      <c r="P523" s="21"/>
      <c r="Q523" s="21"/>
      <c r="R523" s="21"/>
      <c r="S523" s="21"/>
      <c r="T523" s="21"/>
      <c r="U523" s="21" t="s">
        <v>153</v>
      </c>
      <c r="V523" s="21" t="s">
        <v>153</v>
      </c>
      <c r="W523" s="21">
        <v>0</v>
      </c>
      <c r="X523" s="21" t="s">
        <v>154</v>
      </c>
      <c r="Y523" s="21">
        <v>167.84</v>
      </c>
      <c r="Z523" s="49">
        <v>167.84</v>
      </c>
      <c r="AA523" s="47"/>
      <c r="AB523" s="48"/>
      <c r="AC523" s="48">
        <f t="shared" si="24"/>
        <v>0</v>
      </c>
    </row>
    <row r="524" s="4" customFormat="true" ht="63" spans="1:29">
      <c r="A524" s="17">
        <v>518</v>
      </c>
      <c r="B524" s="21" t="s">
        <v>105</v>
      </c>
      <c r="C524" s="21" t="s">
        <v>1157</v>
      </c>
      <c r="D524" s="21" t="s">
        <v>145</v>
      </c>
      <c r="E524" s="21" t="s">
        <v>1203</v>
      </c>
      <c r="F524" s="21" t="s">
        <v>1199</v>
      </c>
      <c r="G524" s="21" t="s">
        <v>148</v>
      </c>
      <c r="H524" s="21" t="s">
        <v>1203</v>
      </c>
      <c r="I524" s="29">
        <v>2.841055804</v>
      </c>
      <c r="J524" s="29">
        <v>2.841055804</v>
      </c>
      <c r="K524" s="21" t="s">
        <v>149</v>
      </c>
      <c r="L524" s="21" t="s">
        <v>150</v>
      </c>
      <c r="M524" s="21" t="s">
        <v>1208</v>
      </c>
      <c r="N524" s="21" t="s">
        <v>1210</v>
      </c>
      <c r="O524" s="21"/>
      <c r="P524" s="21"/>
      <c r="Q524" s="21"/>
      <c r="R524" s="21"/>
      <c r="S524" s="21"/>
      <c r="T524" s="21"/>
      <c r="U524" s="21" t="s">
        <v>153</v>
      </c>
      <c r="V524" s="21" t="s">
        <v>153</v>
      </c>
      <c r="W524" s="21">
        <v>0</v>
      </c>
      <c r="X524" s="21" t="s">
        <v>154</v>
      </c>
      <c r="Y524" s="21">
        <v>2.84</v>
      </c>
      <c r="Z524" s="49">
        <v>2.84</v>
      </c>
      <c r="AA524" s="47" t="s">
        <v>360</v>
      </c>
      <c r="AC524" s="48">
        <f t="shared" si="24"/>
        <v>0.00105580399999994</v>
      </c>
    </row>
    <row r="525" s="4" customFormat="true" ht="63" spans="1:29">
      <c r="A525" s="17">
        <v>519</v>
      </c>
      <c r="B525" s="21" t="s">
        <v>105</v>
      </c>
      <c r="C525" s="21" t="s">
        <v>1157</v>
      </c>
      <c r="D525" s="21" t="s">
        <v>145</v>
      </c>
      <c r="E525" s="21" t="s">
        <v>1009</v>
      </c>
      <c r="F525" s="130" t="s">
        <v>1211</v>
      </c>
      <c r="G525" s="21" t="s">
        <v>148</v>
      </c>
      <c r="H525" s="21" t="s">
        <v>1009</v>
      </c>
      <c r="I525" s="29">
        <v>7.0012656</v>
      </c>
      <c r="J525" s="29">
        <v>7.77</v>
      </c>
      <c r="K525" s="21" t="s">
        <v>149</v>
      </c>
      <c r="L525" s="21" t="s">
        <v>150</v>
      </c>
      <c r="M525" s="21" t="s">
        <v>1212</v>
      </c>
      <c r="N525" s="21" t="s">
        <v>1213</v>
      </c>
      <c r="O525" s="21"/>
      <c r="P525" s="21"/>
      <c r="Q525" s="21"/>
      <c r="R525" s="21"/>
      <c r="S525" s="21"/>
      <c r="T525" s="21"/>
      <c r="U525" s="21" t="s">
        <v>153</v>
      </c>
      <c r="V525" s="21" t="s">
        <v>153</v>
      </c>
      <c r="W525" s="21">
        <v>0</v>
      </c>
      <c r="X525" s="21" t="s">
        <v>154</v>
      </c>
      <c r="Y525" s="21">
        <v>7</v>
      </c>
      <c r="Z525" s="49">
        <v>7</v>
      </c>
      <c r="AA525" s="47" t="s">
        <v>360</v>
      </c>
      <c r="AC525" s="48">
        <f t="shared" si="24"/>
        <v>0.00126559999999998</v>
      </c>
    </row>
    <row r="526" s="4" customFormat="true" ht="63" spans="1:29">
      <c r="A526" s="17">
        <v>520</v>
      </c>
      <c r="B526" s="21" t="s">
        <v>105</v>
      </c>
      <c r="C526" s="21" t="s">
        <v>1157</v>
      </c>
      <c r="D526" s="21" t="s">
        <v>145</v>
      </c>
      <c r="E526" s="21" t="s">
        <v>1214</v>
      </c>
      <c r="F526" s="130" t="s">
        <v>1215</v>
      </c>
      <c r="G526" s="21" t="s">
        <v>148</v>
      </c>
      <c r="H526" s="21" t="s">
        <v>1214</v>
      </c>
      <c r="I526" s="29">
        <v>1.4643171</v>
      </c>
      <c r="J526" s="29">
        <v>1.62</v>
      </c>
      <c r="K526" s="21" t="s">
        <v>149</v>
      </c>
      <c r="L526" s="21" t="s">
        <v>150</v>
      </c>
      <c r="M526" s="21" t="s">
        <v>1212</v>
      </c>
      <c r="N526" s="21" t="s">
        <v>1216</v>
      </c>
      <c r="O526" s="21"/>
      <c r="P526" s="21"/>
      <c r="Q526" s="21"/>
      <c r="R526" s="21"/>
      <c r="S526" s="21"/>
      <c r="T526" s="21"/>
      <c r="U526" s="21" t="s">
        <v>153</v>
      </c>
      <c r="V526" s="21" t="s">
        <v>153</v>
      </c>
      <c r="W526" s="21">
        <v>0</v>
      </c>
      <c r="X526" s="21" t="s">
        <v>154</v>
      </c>
      <c r="Y526" s="21">
        <v>1.46</v>
      </c>
      <c r="Z526" s="49">
        <v>1.46</v>
      </c>
      <c r="AA526" s="47" t="s">
        <v>360</v>
      </c>
      <c r="AC526" s="48">
        <f t="shared" si="24"/>
        <v>0.00431709999999996</v>
      </c>
    </row>
    <row r="527" s="4" customFormat="true" ht="63" spans="1:29">
      <c r="A527" s="17">
        <v>521</v>
      </c>
      <c r="B527" s="21" t="s">
        <v>105</v>
      </c>
      <c r="C527" s="21" t="s">
        <v>1157</v>
      </c>
      <c r="D527" s="21" t="s">
        <v>145</v>
      </c>
      <c r="E527" s="21" t="s">
        <v>1009</v>
      </c>
      <c r="F527" s="130" t="s">
        <v>1211</v>
      </c>
      <c r="G527" s="21" t="s">
        <v>148</v>
      </c>
      <c r="H527" s="21" t="s">
        <v>1009</v>
      </c>
      <c r="I527" s="29">
        <v>4.3047234</v>
      </c>
      <c r="J527" s="29">
        <v>4.783026</v>
      </c>
      <c r="K527" s="21" t="s">
        <v>149</v>
      </c>
      <c r="L527" s="21" t="s">
        <v>150</v>
      </c>
      <c r="M527" s="21" t="s">
        <v>1217</v>
      </c>
      <c r="N527" s="21" t="s">
        <v>1218</v>
      </c>
      <c r="O527" s="21"/>
      <c r="P527" s="21"/>
      <c r="Q527" s="21"/>
      <c r="R527" s="21"/>
      <c r="S527" s="21"/>
      <c r="T527" s="21"/>
      <c r="U527" s="21" t="s">
        <v>153</v>
      </c>
      <c r="V527" s="21" t="s">
        <v>153</v>
      </c>
      <c r="W527" s="21">
        <v>0</v>
      </c>
      <c r="X527" s="21" t="s">
        <v>154</v>
      </c>
      <c r="Y527" s="21">
        <v>4.3</v>
      </c>
      <c r="Z527" s="49">
        <v>4.3</v>
      </c>
      <c r="AA527" s="47" t="s">
        <v>360</v>
      </c>
      <c r="AC527" s="48">
        <f t="shared" si="24"/>
        <v>0.00472340000000049</v>
      </c>
    </row>
    <row r="528" s="4" customFormat="true" ht="63" spans="1:29">
      <c r="A528" s="17">
        <v>522</v>
      </c>
      <c r="B528" s="21" t="s">
        <v>105</v>
      </c>
      <c r="C528" s="21" t="s">
        <v>1157</v>
      </c>
      <c r="D528" s="21" t="s">
        <v>145</v>
      </c>
      <c r="E528" s="21" t="s">
        <v>1214</v>
      </c>
      <c r="F528" s="130" t="s">
        <v>1215</v>
      </c>
      <c r="G528" s="21" t="s">
        <v>148</v>
      </c>
      <c r="H528" s="21" t="s">
        <v>1214</v>
      </c>
      <c r="I528" s="29">
        <v>1.41</v>
      </c>
      <c r="J528" s="29">
        <v>1.41</v>
      </c>
      <c r="K528" s="21" t="s">
        <v>149</v>
      </c>
      <c r="L528" s="21" t="s">
        <v>150</v>
      </c>
      <c r="M528" s="21" t="s">
        <v>1217</v>
      </c>
      <c r="N528" s="21" t="s">
        <v>1219</v>
      </c>
      <c r="O528" s="21"/>
      <c r="P528" s="21"/>
      <c r="Q528" s="21"/>
      <c r="R528" s="21"/>
      <c r="S528" s="21"/>
      <c r="T528" s="21"/>
      <c r="U528" s="21" t="s">
        <v>153</v>
      </c>
      <c r="V528" s="21" t="s">
        <v>153</v>
      </c>
      <c r="W528" s="21">
        <v>0</v>
      </c>
      <c r="X528" s="21" t="s">
        <v>154</v>
      </c>
      <c r="Y528" s="21">
        <v>1.41</v>
      </c>
      <c r="Z528" s="49">
        <v>1.41</v>
      </c>
      <c r="AA528" s="47" t="s">
        <v>360</v>
      </c>
      <c r="AC528" s="48">
        <f t="shared" si="24"/>
        <v>0</v>
      </c>
    </row>
    <row r="529" s="4" customFormat="true" ht="63" spans="1:29">
      <c r="A529" s="17">
        <v>523</v>
      </c>
      <c r="B529" s="21" t="s">
        <v>105</v>
      </c>
      <c r="C529" s="21" t="s">
        <v>1157</v>
      </c>
      <c r="D529" s="21" t="s">
        <v>145</v>
      </c>
      <c r="E529" s="21" t="s">
        <v>1220</v>
      </c>
      <c r="F529" s="130" t="s">
        <v>244</v>
      </c>
      <c r="G529" s="21" t="s">
        <v>1221</v>
      </c>
      <c r="H529" s="21" t="s">
        <v>1220</v>
      </c>
      <c r="I529" s="29">
        <v>13.9</v>
      </c>
      <c r="J529" s="29">
        <v>31.9</v>
      </c>
      <c r="K529" s="21" t="s">
        <v>149</v>
      </c>
      <c r="L529" s="21" t="s">
        <v>150</v>
      </c>
      <c r="M529" s="21" t="s">
        <v>1222</v>
      </c>
      <c r="N529" s="21" t="s">
        <v>1223</v>
      </c>
      <c r="O529" s="21"/>
      <c r="P529" s="21"/>
      <c r="Q529" s="21"/>
      <c r="R529" s="21"/>
      <c r="S529" s="21"/>
      <c r="T529" s="21"/>
      <c r="U529" s="21" t="s">
        <v>153</v>
      </c>
      <c r="V529" s="21" t="s">
        <v>153</v>
      </c>
      <c r="W529" s="21">
        <v>0</v>
      </c>
      <c r="X529" s="21" t="s">
        <v>154</v>
      </c>
      <c r="Y529" s="21">
        <v>13.9</v>
      </c>
      <c r="Z529" s="49">
        <v>13.9</v>
      </c>
      <c r="AA529" s="47" t="s">
        <v>360</v>
      </c>
      <c r="AC529" s="48">
        <f t="shared" si="24"/>
        <v>0</v>
      </c>
    </row>
    <row r="530" s="4" customFormat="true" ht="78.75" spans="1:29">
      <c r="A530" s="17">
        <v>524</v>
      </c>
      <c r="B530" s="21" t="s">
        <v>97</v>
      </c>
      <c r="C530" s="21" t="s">
        <v>1224</v>
      </c>
      <c r="D530" s="21" t="s">
        <v>145</v>
      </c>
      <c r="E530" s="21" t="s">
        <v>512</v>
      </c>
      <c r="F530" s="21" t="s">
        <v>513</v>
      </c>
      <c r="G530" s="22" t="s">
        <v>193</v>
      </c>
      <c r="H530" s="21" t="s">
        <v>512</v>
      </c>
      <c r="I530" s="31">
        <v>201.47</v>
      </c>
      <c r="J530" s="29">
        <v>551.47</v>
      </c>
      <c r="K530" s="21" t="s">
        <v>149</v>
      </c>
      <c r="L530" s="21" t="s">
        <v>206</v>
      </c>
      <c r="M530" s="21" t="s">
        <v>1225</v>
      </c>
      <c r="N530" s="21" t="s">
        <v>1225</v>
      </c>
      <c r="O530" s="21" t="s">
        <v>152</v>
      </c>
      <c r="P530" s="21"/>
      <c r="Q530" s="21"/>
      <c r="R530" s="21"/>
      <c r="S530" s="21"/>
      <c r="T530" s="21" t="s">
        <v>1225</v>
      </c>
      <c r="U530" s="21" t="s">
        <v>153</v>
      </c>
      <c r="V530" s="21" t="s">
        <v>153</v>
      </c>
      <c r="W530" s="21">
        <v>100</v>
      </c>
      <c r="X530" s="17" t="s">
        <v>154</v>
      </c>
      <c r="Y530" s="17">
        <v>105.6</v>
      </c>
      <c r="Z530" s="44">
        <v>101.47</v>
      </c>
      <c r="AA530" s="45"/>
      <c r="AC530" s="4">
        <f t="shared" si="24"/>
        <v>0</v>
      </c>
    </row>
    <row r="531" s="4" customFormat="true" ht="63" spans="1:29">
      <c r="A531" s="17">
        <v>525</v>
      </c>
      <c r="B531" s="21" t="s">
        <v>97</v>
      </c>
      <c r="C531" s="21" t="s">
        <v>1224</v>
      </c>
      <c r="D531" s="21" t="s">
        <v>145</v>
      </c>
      <c r="E531" s="21" t="s">
        <v>1226</v>
      </c>
      <c r="F531" s="130" t="s">
        <v>1227</v>
      </c>
      <c r="G531" s="20" t="s">
        <v>148</v>
      </c>
      <c r="H531" s="21" t="s">
        <v>1226</v>
      </c>
      <c r="I531" s="29">
        <v>184.24</v>
      </c>
      <c r="J531" s="29">
        <v>478.33</v>
      </c>
      <c r="K531" s="21" t="s">
        <v>149</v>
      </c>
      <c r="L531" s="21" t="s">
        <v>206</v>
      </c>
      <c r="M531" s="21" t="s">
        <v>1228</v>
      </c>
      <c r="N531" s="21" t="s">
        <v>1228</v>
      </c>
      <c r="O531" s="21" t="s">
        <v>152</v>
      </c>
      <c r="P531" s="21"/>
      <c r="Q531" s="21"/>
      <c r="R531" s="21"/>
      <c r="S531" s="21"/>
      <c r="T531" s="21" t="s">
        <v>1228</v>
      </c>
      <c r="U531" s="21" t="s">
        <v>153</v>
      </c>
      <c r="V531" s="21" t="s">
        <v>153</v>
      </c>
      <c r="W531" s="21">
        <v>0</v>
      </c>
      <c r="X531" s="17" t="s">
        <v>154</v>
      </c>
      <c r="Y531" s="17">
        <v>184.24</v>
      </c>
      <c r="Z531" s="44">
        <v>184.24</v>
      </c>
      <c r="AA531" s="45"/>
      <c r="AC531" s="4">
        <f t="shared" si="24"/>
        <v>0</v>
      </c>
    </row>
    <row r="532" s="4" customFormat="true" ht="63" spans="1:29">
      <c r="A532" s="17">
        <v>526</v>
      </c>
      <c r="B532" s="21" t="s">
        <v>97</v>
      </c>
      <c r="C532" s="21" t="s">
        <v>1224</v>
      </c>
      <c r="D532" s="21" t="s">
        <v>145</v>
      </c>
      <c r="E532" s="21" t="s">
        <v>1229</v>
      </c>
      <c r="F532" s="21" t="s">
        <v>1230</v>
      </c>
      <c r="G532" s="20" t="s">
        <v>148</v>
      </c>
      <c r="H532" s="21" t="s">
        <v>1229</v>
      </c>
      <c r="I532" s="29">
        <v>24.53</v>
      </c>
      <c r="J532" s="29">
        <v>230.1975</v>
      </c>
      <c r="K532" s="21" t="s">
        <v>149</v>
      </c>
      <c r="L532" s="21" t="s">
        <v>206</v>
      </c>
      <c r="M532" s="21" t="s">
        <v>1231</v>
      </c>
      <c r="N532" s="21" t="s">
        <v>1231</v>
      </c>
      <c r="O532" s="21" t="s">
        <v>152</v>
      </c>
      <c r="P532" s="21"/>
      <c r="Q532" s="21"/>
      <c r="R532" s="21"/>
      <c r="S532" s="21"/>
      <c r="T532" s="21" t="s">
        <v>1231</v>
      </c>
      <c r="U532" s="21" t="s">
        <v>153</v>
      </c>
      <c r="V532" s="21" t="s">
        <v>153</v>
      </c>
      <c r="W532" s="21">
        <v>20</v>
      </c>
      <c r="X532" s="17" t="s">
        <v>154</v>
      </c>
      <c r="Y532" s="17">
        <v>4.53</v>
      </c>
      <c r="Z532" s="44">
        <v>4.53</v>
      </c>
      <c r="AA532" s="45"/>
      <c r="AC532" s="4">
        <f t="shared" si="24"/>
        <v>0</v>
      </c>
    </row>
    <row r="533" s="4" customFormat="true" ht="78.75" spans="1:29">
      <c r="A533" s="17">
        <v>527</v>
      </c>
      <c r="B533" s="21" t="s">
        <v>97</v>
      </c>
      <c r="C533" s="21" t="s">
        <v>1224</v>
      </c>
      <c r="D533" s="21" t="s">
        <v>145</v>
      </c>
      <c r="E533" s="21" t="s">
        <v>1232</v>
      </c>
      <c r="F533" s="130" t="s">
        <v>1233</v>
      </c>
      <c r="G533" s="20" t="s">
        <v>157</v>
      </c>
      <c r="H533" s="21" t="s">
        <v>1234</v>
      </c>
      <c r="I533" s="31">
        <v>72.279502</v>
      </c>
      <c r="J533" s="32">
        <v>1390.674185</v>
      </c>
      <c r="K533" s="21" t="s">
        <v>149</v>
      </c>
      <c r="L533" s="21" t="s">
        <v>206</v>
      </c>
      <c r="M533" s="21" t="s">
        <v>1235</v>
      </c>
      <c r="N533" s="21" t="s">
        <v>1235</v>
      </c>
      <c r="O533" s="21" t="s">
        <v>152</v>
      </c>
      <c r="P533" s="21"/>
      <c r="Q533" s="21"/>
      <c r="R533" s="21"/>
      <c r="S533" s="21"/>
      <c r="T533" s="21" t="s">
        <v>1235</v>
      </c>
      <c r="U533" s="21" t="s">
        <v>153</v>
      </c>
      <c r="V533" s="21" t="s">
        <v>153</v>
      </c>
      <c r="W533" s="21">
        <v>0</v>
      </c>
      <c r="X533" s="17" t="s">
        <v>154</v>
      </c>
      <c r="Y533" s="17">
        <v>72.28</v>
      </c>
      <c r="Z533" s="44">
        <v>72.27</v>
      </c>
      <c r="AA533" s="45"/>
      <c r="AB533" s="48"/>
      <c r="AC533" s="48">
        <f t="shared" si="24"/>
        <v>0.00950199999999768</v>
      </c>
    </row>
    <row r="534" s="4" customFormat="true" ht="63" spans="1:29">
      <c r="A534" s="17">
        <v>528</v>
      </c>
      <c r="B534" s="18" t="s">
        <v>111</v>
      </c>
      <c r="C534" s="19" t="s">
        <v>1236</v>
      </c>
      <c r="D534" s="22" t="s">
        <v>145</v>
      </c>
      <c r="E534" s="18" t="s">
        <v>937</v>
      </c>
      <c r="F534" s="19" t="s">
        <v>1237</v>
      </c>
      <c r="G534" s="20" t="s">
        <v>148</v>
      </c>
      <c r="H534" s="18" t="s">
        <v>937</v>
      </c>
      <c r="I534" s="29">
        <v>38.0965</v>
      </c>
      <c r="J534" s="29">
        <v>38.0965</v>
      </c>
      <c r="K534" s="22" t="s">
        <v>149</v>
      </c>
      <c r="L534" s="21" t="s">
        <v>150</v>
      </c>
      <c r="M534" s="20" t="s">
        <v>1238</v>
      </c>
      <c r="N534" s="20" t="s">
        <v>1239</v>
      </c>
      <c r="O534" s="21" t="s">
        <v>165</v>
      </c>
      <c r="P534" s="21"/>
      <c r="Q534" s="21"/>
      <c r="R534" s="21"/>
      <c r="S534" s="21"/>
      <c r="T534" s="21"/>
      <c r="U534" s="21" t="s">
        <v>145</v>
      </c>
      <c r="V534" s="21" t="s">
        <v>153</v>
      </c>
      <c r="W534" s="17">
        <v>0</v>
      </c>
      <c r="X534" s="17">
        <v>0</v>
      </c>
      <c r="Y534" s="17">
        <v>38</v>
      </c>
      <c r="Z534" s="49">
        <v>38</v>
      </c>
      <c r="AA534" s="45"/>
      <c r="AC534" s="48">
        <f t="shared" si="24"/>
        <v>0.0964999999999989</v>
      </c>
    </row>
    <row r="535" s="4" customFormat="true" ht="63" spans="1:29">
      <c r="A535" s="17">
        <v>529</v>
      </c>
      <c r="B535" s="18" t="s">
        <v>111</v>
      </c>
      <c r="C535" s="19" t="s">
        <v>1236</v>
      </c>
      <c r="D535" s="22" t="s">
        <v>145</v>
      </c>
      <c r="E535" s="18" t="s">
        <v>937</v>
      </c>
      <c r="F535" s="19" t="s">
        <v>1237</v>
      </c>
      <c r="G535" s="20" t="s">
        <v>148</v>
      </c>
      <c r="H535" s="18" t="s">
        <v>937</v>
      </c>
      <c r="I535" s="29">
        <v>10.190441</v>
      </c>
      <c r="J535" s="29">
        <v>10.190441</v>
      </c>
      <c r="K535" s="22" t="s">
        <v>149</v>
      </c>
      <c r="L535" s="21" t="s">
        <v>150</v>
      </c>
      <c r="M535" s="20" t="s">
        <v>1238</v>
      </c>
      <c r="N535" s="20" t="s">
        <v>1240</v>
      </c>
      <c r="O535" s="21" t="s">
        <v>165</v>
      </c>
      <c r="P535" s="21"/>
      <c r="Q535" s="21"/>
      <c r="R535" s="21"/>
      <c r="S535" s="21"/>
      <c r="T535" s="21"/>
      <c r="U535" s="21" t="s">
        <v>145</v>
      </c>
      <c r="V535" s="21" t="s">
        <v>153</v>
      </c>
      <c r="W535" s="17">
        <v>0</v>
      </c>
      <c r="X535" s="17">
        <v>0</v>
      </c>
      <c r="Y535" s="17">
        <v>10</v>
      </c>
      <c r="Z535" s="49">
        <v>10</v>
      </c>
      <c r="AA535" s="45"/>
      <c r="AC535" s="48">
        <f t="shared" si="24"/>
        <v>0.190441</v>
      </c>
    </row>
    <row r="536" s="4" customFormat="true" ht="63" spans="1:29">
      <c r="A536" s="17">
        <v>530</v>
      </c>
      <c r="B536" s="18" t="s">
        <v>111</v>
      </c>
      <c r="C536" s="19" t="s">
        <v>1236</v>
      </c>
      <c r="D536" s="22" t="s">
        <v>145</v>
      </c>
      <c r="E536" s="19" t="s">
        <v>940</v>
      </c>
      <c r="F536" s="19" t="s">
        <v>1241</v>
      </c>
      <c r="G536" s="20" t="s">
        <v>148</v>
      </c>
      <c r="H536" s="19" t="s">
        <v>940</v>
      </c>
      <c r="I536" s="29">
        <v>2.3228</v>
      </c>
      <c r="J536" s="29">
        <v>2.3228</v>
      </c>
      <c r="K536" s="19" t="s">
        <v>149</v>
      </c>
      <c r="L536" s="21" t="s">
        <v>150</v>
      </c>
      <c r="M536" s="20" t="s">
        <v>1238</v>
      </c>
      <c r="N536" s="20" t="s">
        <v>1242</v>
      </c>
      <c r="O536" s="21" t="s">
        <v>165</v>
      </c>
      <c r="P536" s="21"/>
      <c r="Q536" s="21"/>
      <c r="R536" s="21"/>
      <c r="S536" s="21"/>
      <c r="T536" s="21"/>
      <c r="U536" s="21" t="s">
        <v>145</v>
      </c>
      <c r="V536" s="21" t="s">
        <v>153</v>
      </c>
      <c r="W536" s="17">
        <v>0</v>
      </c>
      <c r="X536" s="17">
        <v>0</v>
      </c>
      <c r="Y536" s="17">
        <v>2</v>
      </c>
      <c r="Z536" s="49">
        <v>2</v>
      </c>
      <c r="AA536" s="45"/>
      <c r="AC536" s="48">
        <f t="shared" si="24"/>
        <v>0.3228</v>
      </c>
    </row>
    <row r="537" s="4" customFormat="true" ht="63" spans="1:29">
      <c r="A537" s="17">
        <v>531</v>
      </c>
      <c r="B537" s="18" t="s">
        <v>111</v>
      </c>
      <c r="C537" s="19" t="s">
        <v>1236</v>
      </c>
      <c r="D537" s="22" t="s">
        <v>145</v>
      </c>
      <c r="E537" s="19" t="s">
        <v>942</v>
      </c>
      <c r="F537" s="19" t="s">
        <v>1243</v>
      </c>
      <c r="G537" s="20" t="s">
        <v>148</v>
      </c>
      <c r="H537" s="19" t="s">
        <v>942</v>
      </c>
      <c r="I537" s="29">
        <v>1.7778</v>
      </c>
      <c r="J537" s="29">
        <v>1.7778</v>
      </c>
      <c r="K537" s="19" t="s">
        <v>149</v>
      </c>
      <c r="L537" s="21" t="s">
        <v>150</v>
      </c>
      <c r="M537" s="20" t="s">
        <v>1238</v>
      </c>
      <c r="N537" s="20" t="s">
        <v>1244</v>
      </c>
      <c r="O537" s="21" t="s">
        <v>165</v>
      </c>
      <c r="P537" s="21"/>
      <c r="Q537" s="21"/>
      <c r="R537" s="21"/>
      <c r="S537" s="21"/>
      <c r="T537" s="21"/>
      <c r="U537" s="21" t="s">
        <v>145</v>
      </c>
      <c r="V537" s="21" t="s">
        <v>153</v>
      </c>
      <c r="W537" s="17">
        <v>0</v>
      </c>
      <c r="X537" s="17">
        <v>0</v>
      </c>
      <c r="Y537" s="17">
        <v>1</v>
      </c>
      <c r="Z537" s="49">
        <v>1</v>
      </c>
      <c r="AA537" s="45"/>
      <c r="AC537" s="48">
        <f t="shared" si="24"/>
        <v>0.7778</v>
      </c>
    </row>
    <row r="538" s="4" customFormat="true" ht="63" spans="1:29">
      <c r="A538" s="17">
        <v>532</v>
      </c>
      <c r="B538" s="18" t="s">
        <v>111</v>
      </c>
      <c r="C538" s="19" t="s">
        <v>1236</v>
      </c>
      <c r="D538" s="22" t="s">
        <v>145</v>
      </c>
      <c r="E538" s="18" t="s">
        <v>937</v>
      </c>
      <c r="F538" s="19" t="s">
        <v>1237</v>
      </c>
      <c r="G538" s="20" t="s">
        <v>148</v>
      </c>
      <c r="H538" s="18" t="s">
        <v>937</v>
      </c>
      <c r="I538" s="29">
        <v>9.168323</v>
      </c>
      <c r="J538" s="29">
        <v>9.168323</v>
      </c>
      <c r="K538" s="22" t="s">
        <v>149</v>
      </c>
      <c r="L538" s="21" t="s">
        <v>150</v>
      </c>
      <c r="M538" s="20" t="s">
        <v>1245</v>
      </c>
      <c r="N538" s="20" t="s">
        <v>1246</v>
      </c>
      <c r="O538" s="21" t="s">
        <v>165</v>
      </c>
      <c r="P538" s="21"/>
      <c r="Q538" s="21"/>
      <c r="R538" s="21"/>
      <c r="S538" s="21"/>
      <c r="T538" s="21"/>
      <c r="U538" s="21" t="s">
        <v>145</v>
      </c>
      <c r="V538" s="21" t="s">
        <v>153</v>
      </c>
      <c r="W538" s="17">
        <v>0</v>
      </c>
      <c r="X538" s="17">
        <v>0</v>
      </c>
      <c r="Y538" s="17">
        <v>9</v>
      </c>
      <c r="Z538" s="49">
        <v>9</v>
      </c>
      <c r="AA538" s="45"/>
      <c r="AC538" s="48">
        <f t="shared" si="24"/>
        <v>0.168322999999999</v>
      </c>
    </row>
    <row r="539" s="4" customFormat="true" ht="63" spans="1:29">
      <c r="A539" s="17">
        <v>533</v>
      </c>
      <c r="B539" s="18" t="s">
        <v>111</v>
      </c>
      <c r="C539" s="19" t="s">
        <v>1236</v>
      </c>
      <c r="D539" s="22" t="s">
        <v>145</v>
      </c>
      <c r="E539" s="19" t="s">
        <v>940</v>
      </c>
      <c r="F539" s="19" t="s">
        <v>1241</v>
      </c>
      <c r="G539" s="20" t="s">
        <v>148</v>
      </c>
      <c r="H539" s="19" t="s">
        <v>940</v>
      </c>
      <c r="I539" s="29">
        <v>2.0371</v>
      </c>
      <c r="J539" s="29">
        <v>2.0371</v>
      </c>
      <c r="K539" s="19" t="s">
        <v>149</v>
      </c>
      <c r="L539" s="21" t="s">
        <v>150</v>
      </c>
      <c r="M539" s="20" t="s">
        <v>1245</v>
      </c>
      <c r="N539" s="20" t="s">
        <v>1247</v>
      </c>
      <c r="O539" s="21" t="s">
        <v>165</v>
      </c>
      <c r="P539" s="21"/>
      <c r="Q539" s="21"/>
      <c r="R539" s="21"/>
      <c r="S539" s="21"/>
      <c r="T539" s="21"/>
      <c r="U539" s="21" t="s">
        <v>145</v>
      </c>
      <c r="V539" s="21" t="s">
        <v>153</v>
      </c>
      <c r="W539" s="17">
        <v>0</v>
      </c>
      <c r="X539" s="17">
        <v>0</v>
      </c>
      <c r="Y539" s="17">
        <v>2</v>
      </c>
      <c r="Z539" s="49">
        <v>2</v>
      </c>
      <c r="AA539" s="45"/>
      <c r="AC539" s="48">
        <f t="shared" si="24"/>
        <v>0.0371000000000001</v>
      </c>
    </row>
    <row r="540" s="4" customFormat="true" ht="63" spans="1:29">
      <c r="A540" s="17">
        <v>534</v>
      </c>
      <c r="B540" s="18" t="s">
        <v>111</v>
      </c>
      <c r="C540" s="19" t="s">
        <v>1236</v>
      </c>
      <c r="D540" s="22" t="s">
        <v>145</v>
      </c>
      <c r="E540" s="19" t="s">
        <v>942</v>
      </c>
      <c r="F540" s="19" t="s">
        <v>1243</v>
      </c>
      <c r="G540" s="20" t="s">
        <v>148</v>
      </c>
      <c r="H540" s="19" t="s">
        <v>942</v>
      </c>
      <c r="I540" s="29">
        <v>1.7525</v>
      </c>
      <c r="J540" s="29">
        <v>1.7525</v>
      </c>
      <c r="K540" s="19" t="s">
        <v>149</v>
      </c>
      <c r="L540" s="21" t="s">
        <v>150</v>
      </c>
      <c r="M540" s="20" t="s">
        <v>1245</v>
      </c>
      <c r="N540" s="20" t="s">
        <v>1248</v>
      </c>
      <c r="O540" s="21" t="s">
        <v>165</v>
      </c>
      <c r="P540" s="21"/>
      <c r="Q540" s="21"/>
      <c r="R540" s="21"/>
      <c r="S540" s="21"/>
      <c r="T540" s="21"/>
      <c r="U540" s="21" t="s">
        <v>145</v>
      </c>
      <c r="V540" s="21" t="s">
        <v>153</v>
      </c>
      <c r="W540" s="17">
        <v>0</v>
      </c>
      <c r="X540" s="17">
        <v>0</v>
      </c>
      <c r="Y540" s="17">
        <v>1</v>
      </c>
      <c r="Z540" s="49">
        <v>1</v>
      </c>
      <c r="AA540" s="45"/>
      <c r="AC540" s="48">
        <f t="shared" si="24"/>
        <v>0.7525</v>
      </c>
    </row>
    <row r="541" s="4" customFormat="true" ht="63" spans="1:29">
      <c r="A541" s="17">
        <v>535</v>
      </c>
      <c r="B541" s="18" t="s">
        <v>111</v>
      </c>
      <c r="C541" s="19" t="s">
        <v>1236</v>
      </c>
      <c r="D541" s="22" t="s">
        <v>145</v>
      </c>
      <c r="E541" s="19" t="s">
        <v>940</v>
      </c>
      <c r="F541" s="19" t="s">
        <v>1241</v>
      </c>
      <c r="G541" s="20" t="s">
        <v>148</v>
      </c>
      <c r="H541" s="19" t="s">
        <v>940</v>
      </c>
      <c r="I541" s="29">
        <v>1.812</v>
      </c>
      <c r="J541" s="29">
        <v>1.812</v>
      </c>
      <c r="K541" s="19" t="s">
        <v>149</v>
      </c>
      <c r="L541" s="21" t="s">
        <v>150</v>
      </c>
      <c r="M541" s="20" t="s">
        <v>1249</v>
      </c>
      <c r="N541" s="20" t="s">
        <v>1250</v>
      </c>
      <c r="O541" s="21" t="s">
        <v>165</v>
      </c>
      <c r="P541" s="21"/>
      <c r="Q541" s="21"/>
      <c r="R541" s="21"/>
      <c r="S541" s="21"/>
      <c r="T541" s="21"/>
      <c r="U541" s="21" t="s">
        <v>145</v>
      </c>
      <c r="V541" s="21" t="s">
        <v>153</v>
      </c>
      <c r="W541" s="17">
        <v>0</v>
      </c>
      <c r="X541" s="17">
        <v>0</v>
      </c>
      <c r="Y541" s="17">
        <v>1</v>
      </c>
      <c r="Z541" s="49">
        <v>1</v>
      </c>
      <c r="AA541" s="45"/>
      <c r="AC541" s="48">
        <f t="shared" si="24"/>
        <v>0.812</v>
      </c>
    </row>
    <row r="542" s="4" customFormat="true" ht="63" spans="1:29">
      <c r="A542" s="17">
        <v>536</v>
      </c>
      <c r="B542" s="18" t="s">
        <v>111</v>
      </c>
      <c r="C542" s="19" t="s">
        <v>1236</v>
      </c>
      <c r="D542" s="22" t="s">
        <v>145</v>
      </c>
      <c r="E542" s="18" t="s">
        <v>937</v>
      </c>
      <c r="F542" s="19" t="s">
        <v>1237</v>
      </c>
      <c r="G542" s="20" t="s">
        <v>148</v>
      </c>
      <c r="H542" s="18" t="s">
        <v>937</v>
      </c>
      <c r="I542" s="29">
        <v>16.25</v>
      </c>
      <c r="J542" s="29">
        <v>16.25</v>
      </c>
      <c r="K542" s="22" t="s">
        <v>149</v>
      </c>
      <c r="L542" s="21" t="s">
        <v>150</v>
      </c>
      <c r="M542" s="20" t="s">
        <v>1251</v>
      </c>
      <c r="N542" s="20" t="s">
        <v>1252</v>
      </c>
      <c r="O542" s="21" t="s">
        <v>165</v>
      </c>
      <c r="P542" s="21"/>
      <c r="Q542" s="21"/>
      <c r="R542" s="21"/>
      <c r="S542" s="21"/>
      <c r="T542" s="21"/>
      <c r="U542" s="21" t="s">
        <v>145</v>
      </c>
      <c r="V542" s="21" t="s">
        <v>153</v>
      </c>
      <c r="W542" s="17">
        <v>0</v>
      </c>
      <c r="X542" s="17">
        <v>0</v>
      </c>
      <c r="Y542" s="17">
        <v>16</v>
      </c>
      <c r="Z542" s="49">
        <v>16</v>
      </c>
      <c r="AA542" s="45"/>
      <c r="AC542" s="48">
        <f t="shared" si="24"/>
        <v>0.25</v>
      </c>
    </row>
    <row r="543" s="4" customFormat="true" ht="63" spans="1:29">
      <c r="A543" s="17">
        <v>537</v>
      </c>
      <c r="B543" s="18" t="s">
        <v>111</v>
      </c>
      <c r="C543" s="19" t="s">
        <v>1236</v>
      </c>
      <c r="D543" s="22" t="s">
        <v>145</v>
      </c>
      <c r="E543" s="18" t="s">
        <v>937</v>
      </c>
      <c r="F543" s="19" t="s">
        <v>1237</v>
      </c>
      <c r="G543" s="20" t="s">
        <v>148</v>
      </c>
      <c r="H543" s="18" t="s">
        <v>937</v>
      </c>
      <c r="I543" s="29">
        <v>11.94924</v>
      </c>
      <c r="J543" s="29">
        <v>11.94924</v>
      </c>
      <c r="K543" s="22" t="s">
        <v>149</v>
      </c>
      <c r="L543" s="21" t="s">
        <v>150</v>
      </c>
      <c r="M543" s="20" t="s">
        <v>1251</v>
      </c>
      <c r="N543" s="20" t="s">
        <v>1253</v>
      </c>
      <c r="O543" s="21" t="s">
        <v>165</v>
      </c>
      <c r="P543" s="21"/>
      <c r="Q543" s="21"/>
      <c r="R543" s="21"/>
      <c r="S543" s="21"/>
      <c r="T543" s="21"/>
      <c r="U543" s="21" t="s">
        <v>145</v>
      </c>
      <c r="V543" s="21" t="s">
        <v>153</v>
      </c>
      <c r="W543" s="17">
        <v>0</v>
      </c>
      <c r="X543" s="17">
        <v>0</v>
      </c>
      <c r="Y543" s="17">
        <v>11</v>
      </c>
      <c r="Z543" s="49">
        <v>11</v>
      </c>
      <c r="AA543" s="45"/>
      <c r="AC543" s="48">
        <f t="shared" si="24"/>
        <v>0.94924</v>
      </c>
    </row>
    <row r="544" s="4" customFormat="true" ht="63" spans="1:29">
      <c r="A544" s="17">
        <v>538</v>
      </c>
      <c r="B544" s="18" t="s">
        <v>111</v>
      </c>
      <c r="C544" s="19" t="s">
        <v>1236</v>
      </c>
      <c r="D544" s="22" t="s">
        <v>145</v>
      </c>
      <c r="E544" s="19" t="s">
        <v>1254</v>
      </c>
      <c r="F544" s="19" t="s">
        <v>1255</v>
      </c>
      <c r="G544" s="20" t="s">
        <v>148</v>
      </c>
      <c r="H544" s="19" t="s">
        <v>1254</v>
      </c>
      <c r="I544" s="29">
        <v>1.671249</v>
      </c>
      <c r="J544" s="29">
        <v>1.671249</v>
      </c>
      <c r="K544" s="19" t="s">
        <v>149</v>
      </c>
      <c r="L544" s="21" t="s">
        <v>150</v>
      </c>
      <c r="M544" s="20" t="s">
        <v>1251</v>
      </c>
      <c r="N544" s="20" t="s">
        <v>1256</v>
      </c>
      <c r="O544" s="21" t="s">
        <v>165</v>
      </c>
      <c r="P544" s="21"/>
      <c r="Q544" s="21"/>
      <c r="R544" s="21"/>
      <c r="S544" s="21"/>
      <c r="T544" s="21"/>
      <c r="U544" s="21" t="s">
        <v>145</v>
      </c>
      <c r="V544" s="21" t="s">
        <v>153</v>
      </c>
      <c r="W544" s="17">
        <v>0</v>
      </c>
      <c r="X544" s="17">
        <v>0</v>
      </c>
      <c r="Y544" s="17">
        <v>1</v>
      </c>
      <c r="Z544" s="49">
        <v>1</v>
      </c>
      <c r="AA544" s="45"/>
      <c r="AC544" s="48">
        <f t="shared" si="24"/>
        <v>0.671249</v>
      </c>
    </row>
    <row r="545" s="4" customFormat="true" ht="63" spans="1:29">
      <c r="A545" s="17">
        <v>539</v>
      </c>
      <c r="B545" s="18" t="s">
        <v>111</v>
      </c>
      <c r="C545" s="19" t="s">
        <v>1236</v>
      </c>
      <c r="D545" s="22" t="s">
        <v>145</v>
      </c>
      <c r="E545" s="18" t="s">
        <v>937</v>
      </c>
      <c r="F545" s="19" t="s">
        <v>1237</v>
      </c>
      <c r="G545" s="20" t="s">
        <v>148</v>
      </c>
      <c r="H545" s="18" t="s">
        <v>937</v>
      </c>
      <c r="I545" s="29">
        <v>9.055</v>
      </c>
      <c r="J545" s="29">
        <v>29.055</v>
      </c>
      <c r="K545" s="22" t="s">
        <v>149</v>
      </c>
      <c r="L545" s="21" t="s">
        <v>150</v>
      </c>
      <c r="M545" s="20" t="s">
        <v>1257</v>
      </c>
      <c r="N545" s="20" t="s">
        <v>1258</v>
      </c>
      <c r="O545" s="21" t="s">
        <v>165</v>
      </c>
      <c r="P545" s="21"/>
      <c r="Q545" s="21"/>
      <c r="R545" s="21"/>
      <c r="S545" s="21"/>
      <c r="T545" s="21"/>
      <c r="U545" s="21" t="s">
        <v>145</v>
      </c>
      <c r="V545" s="21" t="s">
        <v>153</v>
      </c>
      <c r="W545" s="17">
        <v>0</v>
      </c>
      <c r="X545" s="17">
        <v>0</v>
      </c>
      <c r="Y545" s="17">
        <v>9</v>
      </c>
      <c r="Z545" s="49">
        <v>9</v>
      </c>
      <c r="AA545" s="45"/>
      <c r="AC545" s="48">
        <f t="shared" si="24"/>
        <v>0.0549999999999997</v>
      </c>
    </row>
    <row r="546" s="4" customFormat="true" ht="63" spans="1:29">
      <c r="A546" s="17">
        <v>540</v>
      </c>
      <c r="B546" s="18" t="s">
        <v>111</v>
      </c>
      <c r="C546" s="19" t="s">
        <v>1236</v>
      </c>
      <c r="D546" s="22" t="s">
        <v>145</v>
      </c>
      <c r="E546" s="18" t="s">
        <v>937</v>
      </c>
      <c r="F546" s="19" t="s">
        <v>1237</v>
      </c>
      <c r="G546" s="20" t="s">
        <v>148</v>
      </c>
      <c r="H546" s="18" t="s">
        <v>937</v>
      </c>
      <c r="I546" s="29">
        <v>12.1946</v>
      </c>
      <c r="J546" s="29">
        <v>12.1946</v>
      </c>
      <c r="K546" s="22" t="s">
        <v>149</v>
      </c>
      <c r="L546" s="21" t="s">
        <v>150</v>
      </c>
      <c r="M546" s="20" t="s">
        <v>1257</v>
      </c>
      <c r="N546" s="20" t="s">
        <v>1259</v>
      </c>
      <c r="O546" s="21" t="s">
        <v>165</v>
      </c>
      <c r="P546" s="21"/>
      <c r="Q546" s="21"/>
      <c r="R546" s="21"/>
      <c r="S546" s="21"/>
      <c r="T546" s="21"/>
      <c r="U546" s="21" t="s">
        <v>145</v>
      </c>
      <c r="V546" s="21" t="s">
        <v>153</v>
      </c>
      <c r="W546" s="17">
        <v>0</v>
      </c>
      <c r="X546" s="17">
        <v>0</v>
      </c>
      <c r="Y546" s="17">
        <v>12</v>
      </c>
      <c r="Z546" s="49">
        <v>12</v>
      </c>
      <c r="AA546" s="45"/>
      <c r="AC546" s="48">
        <f t="shared" si="24"/>
        <v>0.194599999999999</v>
      </c>
    </row>
    <row r="547" s="4" customFormat="true" ht="63" spans="1:29">
      <c r="A547" s="17">
        <v>541</v>
      </c>
      <c r="B547" s="18" t="s">
        <v>111</v>
      </c>
      <c r="C547" s="19" t="s">
        <v>1236</v>
      </c>
      <c r="D547" s="22" t="s">
        <v>145</v>
      </c>
      <c r="E547" s="20" t="s">
        <v>1260</v>
      </c>
      <c r="F547" s="22" t="s">
        <v>1261</v>
      </c>
      <c r="G547" s="20" t="s">
        <v>148</v>
      </c>
      <c r="H547" s="20" t="s">
        <v>1260</v>
      </c>
      <c r="I547" s="29">
        <v>9.137656</v>
      </c>
      <c r="J547" s="29">
        <v>182.753115</v>
      </c>
      <c r="K547" s="19" t="s">
        <v>149</v>
      </c>
      <c r="L547" s="21" t="s">
        <v>150</v>
      </c>
      <c r="M547" s="20" t="s">
        <v>1262</v>
      </c>
      <c r="N547" s="20" t="s">
        <v>1262</v>
      </c>
      <c r="O547" s="21" t="s">
        <v>165</v>
      </c>
      <c r="P547" s="21"/>
      <c r="Q547" s="21"/>
      <c r="R547" s="21"/>
      <c r="S547" s="21"/>
      <c r="T547" s="21"/>
      <c r="U547" s="21" t="s">
        <v>145</v>
      </c>
      <c r="V547" s="21" t="s">
        <v>153</v>
      </c>
      <c r="W547" s="17">
        <v>0</v>
      </c>
      <c r="X547" s="17">
        <v>0</v>
      </c>
      <c r="Y547" s="17">
        <v>9</v>
      </c>
      <c r="Z547" s="49">
        <v>9</v>
      </c>
      <c r="AA547" s="45"/>
      <c r="AC547" s="48">
        <f t="shared" si="24"/>
        <v>0.137656</v>
      </c>
    </row>
    <row r="548" s="4" customFormat="true" ht="63" spans="1:29">
      <c r="A548" s="17">
        <v>542</v>
      </c>
      <c r="B548" s="21" t="s">
        <v>102</v>
      </c>
      <c r="C548" s="19" t="s">
        <v>1263</v>
      </c>
      <c r="D548" s="22" t="s">
        <v>145</v>
      </c>
      <c r="E548" s="19" t="s">
        <v>885</v>
      </c>
      <c r="F548" s="19" t="s">
        <v>886</v>
      </c>
      <c r="G548" s="20" t="s">
        <v>148</v>
      </c>
      <c r="H548" s="19" t="s">
        <v>885</v>
      </c>
      <c r="I548" s="29">
        <v>50.1</v>
      </c>
      <c r="J548" s="29">
        <v>666.87</v>
      </c>
      <c r="K548" s="21" t="s">
        <v>149</v>
      </c>
      <c r="L548" s="21" t="s">
        <v>150</v>
      </c>
      <c r="M548" s="21" t="s">
        <v>1264</v>
      </c>
      <c r="N548" s="21" t="s">
        <v>276</v>
      </c>
      <c r="O548" s="21" t="s">
        <v>152</v>
      </c>
      <c r="P548" s="21"/>
      <c r="Q548" s="21"/>
      <c r="R548" s="21"/>
      <c r="S548" s="21"/>
      <c r="T548" s="21"/>
      <c r="U548" s="21" t="s">
        <v>153</v>
      </c>
      <c r="V548" s="21" t="s">
        <v>153</v>
      </c>
      <c r="W548" s="17">
        <v>0</v>
      </c>
      <c r="X548" s="17" t="s">
        <v>154</v>
      </c>
      <c r="Y548" s="17">
        <v>50</v>
      </c>
      <c r="Z548" s="44">
        <v>50</v>
      </c>
      <c r="AA548" s="45"/>
      <c r="AC548" s="48">
        <f t="shared" si="24"/>
        <v>0.100000000000001</v>
      </c>
    </row>
    <row r="549" s="4" customFormat="true" ht="99.75" spans="1:29">
      <c r="A549" s="17">
        <v>543</v>
      </c>
      <c r="B549" s="21" t="s">
        <v>110</v>
      </c>
      <c r="C549" s="21" t="s">
        <v>1265</v>
      </c>
      <c r="D549" s="21" t="s">
        <v>145</v>
      </c>
      <c r="E549" s="20" t="s">
        <v>181</v>
      </c>
      <c r="F549" s="20" t="s">
        <v>182</v>
      </c>
      <c r="G549" s="20" t="s">
        <v>148</v>
      </c>
      <c r="H549" s="21" t="s">
        <v>569</v>
      </c>
      <c r="I549" s="29">
        <v>116.186046</v>
      </c>
      <c r="J549" s="29">
        <v>294.274207</v>
      </c>
      <c r="K549" s="21" t="s">
        <v>149</v>
      </c>
      <c r="L549" s="21" t="s">
        <v>150</v>
      </c>
      <c r="M549" s="20" t="s">
        <v>1266</v>
      </c>
      <c r="N549" s="20" t="s">
        <v>1266</v>
      </c>
      <c r="O549" s="21" t="s">
        <v>152</v>
      </c>
      <c r="P549" s="20"/>
      <c r="Q549" s="21"/>
      <c r="R549" s="21"/>
      <c r="S549" s="21"/>
      <c r="T549" s="21"/>
      <c r="U549" s="21" t="s">
        <v>153</v>
      </c>
      <c r="V549" s="21" t="s">
        <v>153</v>
      </c>
      <c r="W549" s="17">
        <v>0</v>
      </c>
      <c r="X549" s="17" t="s">
        <v>154</v>
      </c>
      <c r="Y549" s="17">
        <v>116.186046</v>
      </c>
      <c r="Z549" s="44">
        <v>116.18</v>
      </c>
      <c r="AA549" s="47" t="s">
        <v>1267</v>
      </c>
      <c r="AB549" s="48"/>
      <c r="AC549" s="48">
        <f t="shared" si="24"/>
        <v>0.00604599999999778</v>
      </c>
    </row>
    <row r="550" s="4" customFormat="true" ht="99.75" spans="1:29">
      <c r="A550" s="17">
        <v>544</v>
      </c>
      <c r="B550" s="21" t="s">
        <v>110</v>
      </c>
      <c r="C550" s="21" t="s">
        <v>1265</v>
      </c>
      <c r="D550" s="21" t="s">
        <v>145</v>
      </c>
      <c r="E550" s="20" t="s">
        <v>827</v>
      </c>
      <c r="F550" s="20" t="s">
        <v>828</v>
      </c>
      <c r="G550" s="20" t="s">
        <v>148</v>
      </c>
      <c r="H550" s="21" t="s">
        <v>1268</v>
      </c>
      <c r="I550" s="29">
        <v>1.740282</v>
      </c>
      <c r="J550" s="29">
        <v>109.2836</v>
      </c>
      <c r="K550" s="21" t="s">
        <v>149</v>
      </c>
      <c r="L550" s="21" t="s">
        <v>150</v>
      </c>
      <c r="M550" s="20" t="s">
        <v>1269</v>
      </c>
      <c r="N550" s="20" t="s">
        <v>1269</v>
      </c>
      <c r="O550" s="21" t="s">
        <v>152</v>
      </c>
      <c r="P550" s="20"/>
      <c r="Q550" s="21"/>
      <c r="R550" s="21"/>
      <c r="S550" s="21"/>
      <c r="T550" s="21"/>
      <c r="U550" s="21" t="s">
        <v>153</v>
      </c>
      <c r="V550" s="21" t="s">
        <v>153</v>
      </c>
      <c r="W550" s="17">
        <v>0</v>
      </c>
      <c r="X550" s="17" t="s">
        <v>154</v>
      </c>
      <c r="Y550" s="17">
        <v>1.740282</v>
      </c>
      <c r="Z550" s="44">
        <v>1.74</v>
      </c>
      <c r="AA550" s="47" t="s">
        <v>1270</v>
      </c>
      <c r="AC550" s="48">
        <f t="shared" si="24"/>
        <v>0.000282000000000115</v>
      </c>
    </row>
    <row r="551" s="4" customFormat="true" ht="156.75" spans="1:29">
      <c r="A551" s="17">
        <v>545</v>
      </c>
      <c r="B551" s="21" t="s">
        <v>110</v>
      </c>
      <c r="C551" s="21" t="s">
        <v>1265</v>
      </c>
      <c r="D551" s="21" t="s">
        <v>145</v>
      </c>
      <c r="E551" s="20" t="s">
        <v>1271</v>
      </c>
      <c r="F551" s="22" t="s">
        <v>1265</v>
      </c>
      <c r="G551" s="20" t="s">
        <v>148</v>
      </c>
      <c r="H551" s="21" t="s">
        <v>1272</v>
      </c>
      <c r="I551" s="29">
        <v>101.509348</v>
      </c>
      <c r="J551" s="29">
        <v>249.203426</v>
      </c>
      <c r="K551" s="21" t="s">
        <v>149</v>
      </c>
      <c r="L551" s="21" t="s">
        <v>150</v>
      </c>
      <c r="M551" s="20" t="s">
        <v>1273</v>
      </c>
      <c r="N551" s="20" t="s">
        <v>1273</v>
      </c>
      <c r="O551" s="21" t="s">
        <v>152</v>
      </c>
      <c r="P551" s="20"/>
      <c r="Q551" s="21"/>
      <c r="R551" s="21"/>
      <c r="S551" s="21"/>
      <c r="T551" s="21"/>
      <c r="U551" s="21" t="s">
        <v>153</v>
      </c>
      <c r="V551" s="21" t="s">
        <v>153</v>
      </c>
      <c r="W551" s="17">
        <v>0</v>
      </c>
      <c r="X551" s="17" t="s">
        <v>154</v>
      </c>
      <c r="Y551" s="17">
        <v>41.509384</v>
      </c>
      <c r="Z551" s="44">
        <v>41.5</v>
      </c>
      <c r="AA551" s="75" t="s">
        <v>1274</v>
      </c>
      <c r="AC551" s="48">
        <f t="shared" si="24"/>
        <v>60.009348</v>
      </c>
    </row>
    <row r="552" s="4" customFormat="true" ht="99.75" spans="1:29">
      <c r="A552" s="17">
        <v>546</v>
      </c>
      <c r="B552" s="21" t="s">
        <v>110</v>
      </c>
      <c r="C552" s="21" t="s">
        <v>1265</v>
      </c>
      <c r="D552" s="21" t="s">
        <v>145</v>
      </c>
      <c r="E552" s="20" t="s">
        <v>273</v>
      </c>
      <c r="F552" s="20" t="s">
        <v>274</v>
      </c>
      <c r="G552" s="20" t="s">
        <v>148</v>
      </c>
      <c r="H552" s="21" t="s">
        <v>290</v>
      </c>
      <c r="I552" s="29">
        <v>48.483411</v>
      </c>
      <c r="J552" s="29">
        <v>341.620888</v>
      </c>
      <c r="K552" s="21" t="s">
        <v>149</v>
      </c>
      <c r="L552" s="21" t="s">
        <v>150</v>
      </c>
      <c r="M552" s="20" t="s">
        <v>1275</v>
      </c>
      <c r="N552" s="20" t="s">
        <v>1275</v>
      </c>
      <c r="O552" s="21" t="s">
        <v>152</v>
      </c>
      <c r="P552" s="20"/>
      <c r="Q552" s="21"/>
      <c r="R552" s="21"/>
      <c r="S552" s="21"/>
      <c r="T552" s="21"/>
      <c r="U552" s="21" t="s">
        <v>153</v>
      </c>
      <c r="V552" s="21" t="s">
        <v>153</v>
      </c>
      <c r="W552" s="17">
        <v>0</v>
      </c>
      <c r="X552" s="17" t="s">
        <v>154</v>
      </c>
      <c r="Y552" s="17">
        <v>48.483411</v>
      </c>
      <c r="Z552" s="44">
        <v>48.48</v>
      </c>
      <c r="AA552" s="47" t="s">
        <v>1276</v>
      </c>
      <c r="AB552" s="48"/>
      <c r="AC552" s="48">
        <f t="shared" si="24"/>
        <v>0.00341099999999983</v>
      </c>
    </row>
    <row r="553" s="4" customFormat="true" ht="99.75" spans="1:29">
      <c r="A553" s="17">
        <v>547</v>
      </c>
      <c r="B553" s="21" t="s">
        <v>110</v>
      </c>
      <c r="C553" s="21" t="s">
        <v>1265</v>
      </c>
      <c r="D553" s="21" t="s">
        <v>145</v>
      </c>
      <c r="E553" s="20" t="s">
        <v>1271</v>
      </c>
      <c r="F553" s="22" t="s">
        <v>1265</v>
      </c>
      <c r="G553" s="20" t="s">
        <v>148</v>
      </c>
      <c r="H553" s="21" t="s">
        <v>1268</v>
      </c>
      <c r="I553" s="29">
        <v>5.961225</v>
      </c>
      <c r="J553" s="29">
        <v>119.7239</v>
      </c>
      <c r="K553" s="21" t="s">
        <v>149</v>
      </c>
      <c r="L553" s="21" t="s">
        <v>150</v>
      </c>
      <c r="M553" s="20" t="s">
        <v>1277</v>
      </c>
      <c r="N553" s="20" t="s">
        <v>1277</v>
      </c>
      <c r="O553" s="21" t="s">
        <v>152</v>
      </c>
      <c r="P553" s="20"/>
      <c r="Q553" s="21"/>
      <c r="R553" s="21"/>
      <c r="S553" s="21"/>
      <c r="T553" s="21"/>
      <c r="U553" s="21" t="s">
        <v>153</v>
      </c>
      <c r="V553" s="21" t="s">
        <v>153</v>
      </c>
      <c r="W553" s="17">
        <v>0</v>
      </c>
      <c r="X553" s="17" t="s">
        <v>154</v>
      </c>
      <c r="Y553" s="17">
        <v>5.961225</v>
      </c>
      <c r="Z553" s="44">
        <v>5.96</v>
      </c>
      <c r="AA553" s="47" t="s">
        <v>1278</v>
      </c>
      <c r="AC553" s="48">
        <f t="shared" si="24"/>
        <v>0.00122499999999981</v>
      </c>
    </row>
    <row r="554" s="4" customFormat="true" ht="99.75" spans="1:29">
      <c r="A554" s="17">
        <v>548</v>
      </c>
      <c r="B554" s="21" t="s">
        <v>110</v>
      </c>
      <c r="C554" s="21" t="s">
        <v>1265</v>
      </c>
      <c r="D554" s="21" t="s">
        <v>145</v>
      </c>
      <c r="E554" s="20" t="s">
        <v>378</v>
      </c>
      <c r="F554" s="20" t="s">
        <v>428</v>
      </c>
      <c r="G554" s="20" t="s">
        <v>148</v>
      </c>
      <c r="H554" s="21" t="s">
        <v>1279</v>
      </c>
      <c r="I554" s="29">
        <v>30.168305</v>
      </c>
      <c r="J554" s="29">
        <v>310.917116</v>
      </c>
      <c r="K554" s="21" t="s">
        <v>149</v>
      </c>
      <c r="L554" s="21" t="s">
        <v>150</v>
      </c>
      <c r="M554" s="20" t="s">
        <v>1280</v>
      </c>
      <c r="N554" s="20" t="s">
        <v>1280</v>
      </c>
      <c r="O554" s="21" t="s">
        <v>152</v>
      </c>
      <c r="P554" s="20"/>
      <c r="Q554" s="21"/>
      <c r="R554" s="21"/>
      <c r="S554" s="21"/>
      <c r="T554" s="21"/>
      <c r="U554" s="21" t="s">
        <v>153</v>
      </c>
      <c r="V554" s="21" t="s">
        <v>153</v>
      </c>
      <c r="W554" s="17">
        <v>0</v>
      </c>
      <c r="X554" s="17" t="s">
        <v>154</v>
      </c>
      <c r="Y554" s="17">
        <v>30.168305</v>
      </c>
      <c r="Z554" s="44">
        <v>30.16</v>
      </c>
      <c r="AA554" s="47" t="s">
        <v>1281</v>
      </c>
      <c r="AC554" s="48">
        <f t="shared" si="24"/>
        <v>0.00830500000000001</v>
      </c>
    </row>
    <row r="555" s="4" customFormat="true" ht="63" spans="1:29">
      <c r="A555" s="17">
        <v>549</v>
      </c>
      <c r="B555" s="21" t="s">
        <v>110</v>
      </c>
      <c r="C555" s="21" t="s">
        <v>1265</v>
      </c>
      <c r="D555" s="21" t="s">
        <v>145</v>
      </c>
      <c r="E555" s="19" t="s">
        <v>404</v>
      </c>
      <c r="F555" s="19" t="s">
        <v>247</v>
      </c>
      <c r="G555" s="20" t="s">
        <v>148</v>
      </c>
      <c r="H555" s="21" t="s">
        <v>406</v>
      </c>
      <c r="I555" s="29">
        <v>7.877864</v>
      </c>
      <c r="J555" s="29">
        <v>180.855156</v>
      </c>
      <c r="K555" s="21" t="s">
        <v>149</v>
      </c>
      <c r="L555" s="21" t="s">
        <v>150</v>
      </c>
      <c r="M555" s="20" t="s">
        <v>1282</v>
      </c>
      <c r="N555" s="20" t="s">
        <v>1282</v>
      </c>
      <c r="O555" s="21" t="s">
        <v>152</v>
      </c>
      <c r="P555" s="20"/>
      <c r="Q555" s="21"/>
      <c r="R555" s="21"/>
      <c r="S555" s="21"/>
      <c r="T555" s="21"/>
      <c r="U555" s="21" t="s">
        <v>153</v>
      </c>
      <c r="V555" s="21" t="s">
        <v>153</v>
      </c>
      <c r="W555" s="17">
        <v>0</v>
      </c>
      <c r="X555" s="17" t="s">
        <v>154</v>
      </c>
      <c r="Y555" s="17">
        <v>7.877864</v>
      </c>
      <c r="Z555" s="44">
        <v>7.87</v>
      </c>
      <c r="AA555" s="45"/>
      <c r="AC555" s="48">
        <f t="shared" si="24"/>
        <v>0.00786399999999965</v>
      </c>
    </row>
    <row r="556" s="4" customFormat="true" ht="63" spans="1:29">
      <c r="A556" s="17">
        <v>550</v>
      </c>
      <c r="B556" s="70" t="s">
        <v>87</v>
      </c>
      <c r="C556" s="70" t="s">
        <v>1283</v>
      </c>
      <c r="D556" s="70" t="s">
        <v>145</v>
      </c>
      <c r="E556" s="71" t="s">
        <v>1284</v>
      </c>
      <c r="F556" s="71" t="s">
        <v>1285</v>
      </c>
      <c r="G556" s="70" t="s">
        <v>193</v>
      </c>
      <c r="H556" s="71" t="s">
        <v>1284</v>
      </c>
      <c r="I556" s="29">
        <v>249.73</v>
      </c>
      <c r="J556" s="73">
        <v>2853.72</v>
      </c>
      <c r="K556" s="70" t="s">
        <v>149</v>
      </c>
      <c r="L556" s="70" t="s">
        <v>150</v>
      </c>
      <c r="M556" s="70" t="s">
        <v>1286</v>
      </c>
      <c r="N556" s="70" t="s">
        <v>1286</v>
      </c>
      <c r="O556" s="21" t="s">
        <v>165</v>
      </c>
      <c r="P556" s="21"/>
      <c r="Q556" s="21"/>
      <c r="R556" s="21"/>
      <c r="S556" s="21"/>
      <c r="T556" s="21"/>
      <c r="U556" s="21" t="s">
        <v>145</v>
      </c>
      <c r="V556" s="21" t="s">
        <v>153</v>
      </c>
      <c r="W556" s="30">
        <v>0</v>
      </c>
      <c r="X556" s="17" t="s">
        <v>154</v>
      </c>
      <c r="Y556" s="17">
        <v>249.73</v>
      </c>
      <c r="Z556" s="44">
        <v>249.73</v>
      </c>
      <c r="AA556" s="45"/>
      <c r="AC556" s="4">
        <f t="shared" si="24"/>
        <v>0</v>
      </c>
    </row>
    <row r="557" s="4" customFormat="true" ht="63" spans="1:29">
      <c r="A557" s="17">
        <v>551</v>
      </c>
      <c r="B557" s="70" t="s">
        <v>87</v>
      </c>
      <c r="C557" s="70" t="s">
        <v>1283</v>
      </c>
      <c r="D557" s="70" t="s">
        <v>145</v>
      </c>
      <c r="E557" s="71" t="s">
        <v>347</v>
      </c>
      <c r="F557" s="71" t="s">
        <v>348</v>
      </c>
      <c r="G557" s="20" t="s">
        <v>148</v>
      </c>
      <c r="H557" s="71" t="s">
        <v>347</v>
      </c>
      <c r="I557" s="29">
        <v>13.8</v>
      </c>
      <c r="J557" s="73">
        <v>127.466</v>
      </c>
      <c r="K557" s="70" t="s">
        <v>149</v>
      </c>
      <c r="L557" s="70" t="s">
        <v>150</v>
      </c>
      <c r="M557" s="70" t="s">
        <v>1287</v>
      </c>
      <c r="N557" s="70" t="s">
        <v>1287</v>
      </c>
      <c r="O557" s="21" t="s">
        <v>165</v>
      </c>
      <c r="P557" s="21"/>
      <c r="Q557" s="21"/>
      <c r="R557" s="21"/>
      <c r="S557" s="21"/>
      <c r="T557" s="21"/>
      <c r="U557" s="21" t="s">
        <v>145</v>
      </c>
      <c r="V557" s="21" t="s">
        <v>153</v>
      </c>
      <c r="W557" s="30">
        <v>0</v>
      </c>
      <c r="X557" s="17" t="s">
        <v>154</v>
      </c>
      <c r="Y557" s="17">
        <v>13.8</v>
      </c>
      <c r="Z557" s="44">
        <v>13.8</v>
      </c>
      <c r="AA557" s="45"/>
      <c r="AC557" s="4">
        <f t="shared" si="24"/>
        <v>0</v>
      </c>
    </row>
    <row r="558" s="4" customFormat="true" ht="63" spans="1:29">
      <c r="A558" s="17">
        <v>552</v>
      </c>
      <c r="B558" s="70" t="s">
        <v>87</v>
      </c>
      <c r="C558" s="70" t="s">
        <v>1283</v>
      </c>
      <c r="D558" s="70" t="s">
        <v>145</v>
      </c>
      <c r="E558" s="71" t="s">
        <v>1288</v>
      </c>
      <c r="F558" s="71" t="s">
        <v>1289</v>
      </c>
      <c r="G558" s="20" t="s">
        <v>148</v>
      </c>
      <c r="H558" s="71" t="s">
        <v>1288</v>
      </c>
      <c r="I558" s="29">
        <v>4.27</v>
      </c>
      <c r="J558" s="73">
        <v>141.924972</v>
      </c>
      <c r="K558" s="70" t="s">
        <v>149</v>
      </c>
      <c r="L558" s="70" t="s">
        <v>150</v>
      </c>
      <c r="M558" s="70" t="s">
        <v>1290</v>
      </c>
      <c r="N558" s="70" t="s">
        <v>1290</v>
      </c>
      <c r="O558" s="21" t="s">
        <v>165</v>
      </c>
      <c r="P558" s="21"/>
      <c r="Q558" s="21"/>
      <c r="R558" s="21"/>
      <c r="S558" s="21"/>
      <c r="T558" s="21"/>
      <c r="U558" s="21" t="s">
        <v>145</v>
      </c>
      <c r="V558" s="21" t="s">
        <v>153</v>
      </c>
      <c r="W558" s="30">
        <v>0</v>
      </c>
      <c r="X558" s="17" t="s">
        <v>154</v>
      </c>
      <c r="Y558" s="17">
        <v>4.27</v>
      </c>
      <c r="Z558" s="44">
        <v>4.27</v>
      </c>
      <c r="AA558" s="45"/>
      <c r="AC558" s="4">
        <f t="shared" si="24"/>
        <v>0</v>
      </c>
    </row>
    <row r="559" s="4" customFormat="true" ht="63" spans="1:29">
      <c r="A559" s="17">
        <v>553</v>
      </c>
      <c r="B559" s="70" t="s">
        <v>87</v>
      </c>
      <c r="C559" s="70" t="s">
        <v>1283</v>
      </c>
      <c r="D559" s="70" t="s">
        <v>145</v>
      </c>
      <c r="E559" s="71" t="s">
        <v>1291</v>
      </c>
      <c r="F559" s="71" t="s">
        <v>1292</v>
      </c>
      <c r="G559" s="20" t="s">
        <v>148</v>
      </c>
      <c r="H559" s="71" t="s">
        <v>1291</v>
      </c>
      <c r="I559" s="29">
        <v>3.91</v>
      </c>
      <c r="J559" s="73">
        <v>130.267065</v>
      </c>
      <c r="K559" s="70" t="s">
        <v>149</v>
      </c>
      <c r="L559" s="70" t="s">
        <v>150</v>
      </c>
      <c r="M559" s="70" t="s">
        <v>1293</v>
      </c>
      <c r="N559" s="70" t="s">
        <v>1293</v>
      </c>
      <c r="O559" s="21" t="s">
        <v>165</v>
      </c>
      <c r="P559" s="21"/>
      <c r="Q559" s="21"/>
      <c r="R559" s="21"/>
      <c r="S559" s="21"/>
      <c r="T559" s="21"/>
      <c r="U559" s="21" t="s">
        <v>145</v>
      </c>
      <c r="V559" s="21" t="s">
        <v>153</v>
      </c>
      <c r="W559" s="30">
        <v>0</v>
      </c>
      <c r="X559" s="17" t="s">
        <v>154</v>
      </c>
      <c r="Y559" s="17">
        <v>3.91</v>
      </c>
      <c r="Z559" s="44">
        <v>3.91</v>
      </c>
      <c r="AA559" s="45"/>
      <c r="AC559" s="4">
        <f t="shared" si="24"/>
        <v>0</v>
      </c>
    </row>
    <row r="560" s="4" customFormat="true" ht="63" spans="1:29">
      <c r="A560" s="17">
        <v>554</v>
      </c>
      <c r="B560" s="70" t="s">
        <v>87</v>
      </c>
      <c r="C560" s="70" t="s">
        <v>1283</v>
      </c>
      <c r="D560" s="70" t="s">
        <v>145</v>
      </c>
      <c r="E560" s="71" t="s">
        <v>1268</v>
      </c>
      <c r="F560" s="71" t="s">
        <v>1294</v>
      </c>
      <c r="G560" s="20" t="s">
        <v>148</v>
      </c>
      <c r="H560" s="71" t="s">
        <v>1268</v>
      </c>
      <c r="I560" s="29">
        <v>38.09</v>
      </c>
      <c r="J560" s="73">
        <v>151.618562</v>
      </c>
      <c r="K560" s="70" t="s">
        <v>149</v>
      </c>
      <c r="L560" s="70" t="s">
        <v>150</v>
      </c>
      <c r="M560" s="70" t="s">
        <v>1295</v>
      </c>
      <c r="N560" s="70" t="s">
        <v>1295</v>
      </c>
      <c r="O560" s="21" t="s">
        <v>165</v>
      </c>
      <c r="P560" s="21"/>
      <c r="Q560" s="21"/>
      <c r="R560" s="21"/>
      <c r="S560" s="21"/>
      <c r="T560" s="21"/>
      <c r="U560" s="21" t="s">
        <v>145</v>
      </c>
      <c r="V560" s="21" t="s">
        <v>153</v>
      </c>
      <c r="W560" s="30">
        <v>0</v>
      </c>
      <c r="X560" s="17" t="s">
        <v>154</v>
      </c>
      <c r="Y560" s="17">
        <v>38.09</v>
      </c>
      <c r="Z560" s="44">
        <v>38.09</v>
      </c>
      <c r="AA560" s="45"/>
      <c r="AC560" s="4">
        <f t="shared" si="24"/>
        <v>0</v>
      </c>
    </row>
    <row r="561" s="4" customFormat="true" ht="63" spans="1:29">
      <c r="A561" s="17">
        <v>555</v>
      </c>
      <c r="B561" s="70" t="s">
        <v>87</v>
      </c>
      <c r="C561" s="70" t="s">
        <v>1283</v>
      </c>
      <c r="D561" s="70" t="s">
        <v>145</v>
      </c>
      <c r="E561" s="71" t="s">
        <v>302</v>
      </c>
      <c r="F561" s="71" t="s">
        <v>303</v>
      </c>
      <c r="G561" s="20" t="s">
        <v>148</v>
      </c>
      <c r="H561" s="71" t="s">
        <v>302</v>
      </c>
      <c r="I561" s="29">
        <v>207.84</v>
      </c>
      <c r="J561" s="73">
        <v>1304.947369</v>
      </c>
      <c r="K561" s="70" t="s">
        <v>149</v>
      </c>
      <c r="L561" s="70" t="s">
        <v>150</v>
      </c>
      <c r="M561" s="70" t="s">
        <v>1296</v>
      </c>
      <c r="N561" s="70" t="s">
        <v>1296</v>
      </c>
      <c r="O561" s="21" t="s">
        <v>165</v>
      </c>
      <c r="P561" s="21"/>
      <c r="Q561" s="21"/>
      <c r="R561" s="21"/>
      <c r="S561" s="21"/>
      <c r="T561" s="21"/>
      <c r="U561" s="21" t="s">
        <v>145</v>
      </c>
      <c r="V561" s="21" t="s">
        <v>153</v>
      </c>
      <c r="W561" s="21">
        <v>30</v>
      </c>
      <c r="X561" s="21" t="s">
        <v>154</v>
      </c>
      <c r="Y561" s="21">
        <v>177.84</v>
      </c>
      <c r="Z561" s="44">
        <v>177.84</v>
      </c>
      <c r="AA561" s="45"/>
      <c r="AC561" s="4">
        <f t="shared" si="24"/>
        <v>0</v>
      </c>
    </row>
    <row r="562" s="4" customFormat="true" ht="63" spans="1:29">
      <c r="A562" s="17">
        <v>556</v>
      </c>
      <c r="B562" s="70" t="s">
        <v>87</v>
      </c>
      <c r="C562" s="70" t="s">
        <v>1283</v>
      </c>
      <c r="D562" s="70" t="s">
        <v>145</v>
      </c>
      <c r="E562" s="71" t="s">
        <v>302</v>
      </c>
      <c r="F562" s="71" t="s">
        <v>303</v>
      </c>
      <c r="G562" s="70" t="s">
        <v>193</v>
      </c>
      <c r="H562" s="71" t="s">
        <v>302</v>
      </c>
      <c r="I562" s="29">
        <v>104.86</v>
      </c>
      <c r="J562" s="73">
        <v>835.361718</v>
      </c>
      <c r="K562" s="70" t="s">
        <v>149</v>
      </c>
      <c r="L562" s="70" t="s">
        <v>150</v>
      </c>
      <c r="M562" s="70" t="s">
        <v>1297</v>
      </c>
      <c r="N562" s="70" t="s">
        <v>1297</v>
      </c>
      <c r="O562" s="21" t="s">
        <v>165</v>
      </c>
      <c r="P562" s="21"/>
      <c r="Q562" s="21"/>
      <c r="R562" s="21"/>
      <c r="S562" s="21"/>
      <c r="T562" s="21"/>
      <c r="U562" s="21" t="s">
        <v>145</v>
      </c>
      <c r="V562" s="21" t="s">
        <v>153</v>
      </c>
      <c r="W562" s="21">
        <v>30</v>
      </c>
      <c r="X562" s="21" t="s">
        <v>154</v>
      </c>
      <c r="Y562" s="21">
        <v>74.86</v>
      </c>
      <c r="Z562" s="44">
        <v>74.86</v>
      </c>
      <c r="AA562" s="45"/>
      <c r="AC562" s="4">
        <f t="shared" si="24"/>
        <v>0</v>
      </c>
    </row>
    <row r="563" s="4" customFormat="true" ht="63" spans="1:29">
      <c r="A563" s="17">
        <v>557</v>
      </c>
      <c r="B563" s="70" t="s">
        <v>87</v>
      </c>
      <c r="C563" s="70" t="s">
        <v>1283</v>
      </c>
      <c r="D563" s="70" t="s">
        <v>145</v>
      </c>
      <c r="E563" s="71" t="s">
        <v>1298</v>
      </c>
      <c r="F563" s="71" t="s">
        <v>1299</v>
      </c>
      <c r="G563" s="20" t="s">
        <v>148</v>
      </c>
      <c r="H563" s="71" t="s">
        <v>1298</v>
      </c>
      <c r="I563" s="29">
        <v>87.95</v>
      </c>
      <c r="J563" s="73">
        <v>377.084571</v>
      </c>
      <c r="K563" s="70" t="s">
        <v>149</v>
      </c>
      <c r="L563" s="70" t="s">
        <v>150</v>
      </c>
      <c r="M563" s="70" t="s">
        <v>1300</v>
      </c>
      <c r="N563" s="70" t="s">
        <v>1300</v>
      </c>
      <c r="O563" s="21" t="s">
        <v>165</v>
      </c>
      <c r="P563" s="21"/>
      <c r="Q563" s="21"/>
      <c r="R563" s="21"/>
      <c r="S563" s="21"/>
      <c r="T563" s="21"/>
      <c r="U563" s="21" t="s">
        <v>145</v>
      </c>
      <c r="V563" s="21" t="s">
        <v>153</v>
      </c>
      <c r="W563" s="30">
        <v>0</v>
      </c>
      <c r="X563" s="17" t="s">
        <v>154</v>
      </c>
      <c r="Y563" s="17">
        <v>87.95</v>
      </c>
      <c r="Z563" s="44">
        <v>87.95</v>
      </c>
      <c r="AA563" s="45"/>
      <c r="AC563" s="4">
        <f t="shared" si="24"/>
        <v>0</v>
      </c>
    </row>
    <row r="564" s="4" customFormat="true" ht="63" spans="1:29">
      <c r="A564" s="17">
        <v>558</v>
      </c>
      <c r="B564" s="70" t="s">
        <v>87</v>
      </c>
      <c r="C564" s="70" t="s">
        <v>1283</v>
      </c>
      <c r="D564" s="70" t="s">
        <v>145</v>
      </c>
      <c r="E564" s="72" t="s">
        <v>1284</v>
      </c>
      <c r="F564" s="70" t="s">
        <v>1285</v>
      </c>
      <c r="G564" s="70" t="s">
        <v>193</v>
      </c>
      <c r="H564" s="72" t="s">
        <v>1284</v>
      </c>
      <c r="I564" s="29">
        <v>782.01</v>
      </c>
      <c r="J564" s="73">
        <v>4404.200529</v>
      </c>
      <c r="K564" s="70" t="s">
        <v>149</v>
      </c>
      <c r="L564" s="70" t="s">
        <v>150</v>
      </c>
      <c r="M564" s="70" t="s">
        <v>1301</v>
      </c>
      <c r="N564" s="70" t="s">
        <v>1301</v>
      </c>
      <c r="O564" s="21" t="s">
        <v>165</v>
      </c>
      <c r="P564" s="21"/>
      <c r="Q564" s="21"/>
      <c r="R564" s="21"/>
      <c r="S564" s="21"/>
      <c r="T564" s="21"/>
      <c r="U564" s="21" t="s">
        <v>145</v>
      </c>
      <c r="V564" s="21" t="s">
        <v>153</v>
      </c>
      <c r="W564" s="30">
        <v>0</v>
      </c>
      <c r="X564" s="17" t="s">
        <v>154</v>
      </c>
      <c r="Y564" s="17">
        <v>782.01</v>
      </c>
      <c r="Z564" s="44">
        <v>782.01</v>
      </c>
      <c r="AA564" s="45"/>
      <c r="AC564" s="4">
        <f t="shared" si="24"/>
        <v>0</v>
      </c>
    </row>
    <row r="565" s="4" customFormat="true" ht="63" spans="1:29">
      <c r="A565" s="17">
        <v>559</v>
      </c>
      <c r="B565" s="70" t="s">
        <v>87</v>
      </c>
      <c r="C565" s="70" t="s">
        <v>1283</v>
      </c>
      <c r="D565" s="70" t="s">
        <v>145</v>
      </c>
      <c r="E565" s="72" t="s">
        <v>1288</v>
      </c>
      <c r="F565" s="70" t="s">
        <v>1289</v>
      </c>
      <c r="G565" s="20" t="s">
        <v>148</v>
      </c>
      <c r="H565" s="72" t="s">
        <v>1288</v>
      </c>
      <c r="I565" s="29">
        <v>35.83</v>
      </c>
      <c r="J565" s="73">
        <v>718.621802</v>
      </c>
      <c r="K565" s="70" t="s">
        <v>149</v>
      </c>
      <c r="L565" s="70" t="s">
        <v>150</v>
      </c>
      <c r="M565" s="70" t="s">
        <v>1302</v>
      </c>
      <c r="N565" s="70" t="s">
        <v>1302</v>
      </c>
      <c r="O565" s="21" t="s">
        <v>165</v>
      </c>
      <c r="P565" s="21"/>
      <c r="Q565" s="21"/>
      <c r="R565" s="21"/>
      <c r="S565" s="21"/>
      <c r="T565" s="21"/>
      <c r="U565" s="21" t="s">
        <v>145</v>
      </c>
      <c r="V565" s="21" t="s">
        <v>153</v>
      </c>
      <c r="W565" s="30">
        <v>0</v>
      </c>
      <c r="X565" s="17" t="s">
        <v>154</v>
      </c>
      <c r="Y565" s="17">
        <v>35.83</v>
      </c>
      <c r="Z565" s="44">
        <v>35.83</v>
      </c>
      <c r="AA565" s="45"/>
      <c r="AC565" s="4">
        <f t="shared" si="24"/>
        <v>0</v>
      </c>
    </row>
    <row r="566" s="4" customFormat="true" ht="63" spans="1:29">
      <c r="A566" s="17">
        <v>560</v>
      </c>
      <c r="B566" s="70" t="s">
        <v>87</v>
      </c>
      <c r="C566" s="70" t="s">
        <v>1283</v>
      </c>
      <c r="D566" s="70" t="s">
        <v>145</v>
      </c>
      <c r="E566" s="72" t="s">
        <v>542</v>
      </c>
      <c r="F566" s="70" t="s">
        <v>1292</v>
      </c>
      <c r="G566" s="20" t="s">
        <v>148</v>
      </c>
      <c r="H566" s="72" t="s">
        <v>542</v>
      </c>
      <c r="I566" s="29">
        <v>16.39</v>
      </c>
      <c r="J566" s="73">
        <v>546.335188</v>
      </c>
      <c r="K566" s="70" t="s">
        <v>149</v>
      </c>
      <c r="L566" s="70" t="s">
        <v>150</v>
      </c>
      <c r="M566" s="70" t="s">
        <v>1303</v>
      </c>
      <c r="N566" s="70" t="s">
        <v>1303</v>
      </c>
      <c r="O566" s="21" t="s">
        <v>165</v>
      </c>
      <c r="P566" s="21"/>
      <c r="Q566" s="21"/>
      <c r="R566" s="21"/>
      <c r="S566" s="21"/>
      <c r="T566" s="21"/>
      <c r="U566" s="21" t="s">
        <v>145</v>
      </c>
      <c r="V566" s="21" t="s">
        <v>153</v>
      </c>
      <c r="W566" s="30">
        <v>0</v>
      </c>
      <c r="X566" s="17" t="s">
        <v>154</v>
      </c>
      <c r="Y566" s="17">
        <v>16.39</v>
      </c>
      <c r="Z566" s="44">
        <v>16.39</v>
      </c>
      <c r="AA566" s="45"/>
      <c r="AC566" s="4">
        <f t="shared" si="24"/>
        <v>0</v>
      </c>
    </row>
    <row r="567" s="4" customFormat="true" ht="63" spans="1:29">
      <c r="A567" s="17">
        <v>561</v>
      </c>
      <c r="B567" s="70" t="s">
        <v>87</v>
      </c>
      <c r="C567" s="70" t="s">
        <v>1283</v>
      </c>
      <c r="D567" s="70" t="s">
        <v>145</v>
      </c>
      <c r="E567" s="72" t="s">
        <v>532</v>
      </c>
      <c r="F567" s="70" t="s">
        <v>533</v>
      </c>
      <c r="G567" s="20" t="s">
        <v>148</v>
      </c>
      <c r="H567" s="72" t="s">
        <v>532</v>
      </c>
      <c r="I567" s="29">
        <v>118.02</v>
      </c>
      <c r="J567" s="73">
        <v>469.924184</v>
      </c>
      <c r="K567" s="70" t="s">
        <v>149</v>
      </c>
      <c r="L567" s="70" t="s">
        <v>150</v>
      </c>
      <c r="M567" s="70" t="s">
        <v>1304</v>
      </c>
      <c r="N567" s="70" t="s">
        <v>1304</v>
      </c>
      <c r="O567" s="21" t="s">
        <v>165</v>
      </c>
      <c r="P567" s="21"/>
      <c r="Q567" s="21"/>
      <c r="R567" s="21"/>
      <c r="S567" s="21"/>
      <c r="T567" s="21"/>
      <c r="U567" s="21" t="s">
        <v>145</v>
      </c>
      <c r="V567" s="21" t="s">
        <v>153</v>
      </c>
      <c r="W567" s="30">
        <v>0</v>
      </c>
      <c r="X567" s="17" t="s">
        <v>154</v>
      </c>
      <c r="Y567" s="17">
        <v>118.02</v>
      </c>
      <c r="Z567" s="44">
        <f t="shared" ref="Z567:Z592" si="25">I567-W567</f>
        <v>118.02</v>
      </c>
      <c r="AA567" s="45"/>
      <c r="AC567" s="4">
        <f t="shared" si="24"/>
        <v>0</v>
      </c>
    </row>
    <row r="568" s="4" customFormat="true" ht="63" spans="1:29">
      <c r="A568" s="17">
        <v>562</v>
      </c>
      <c r="B568" s="70" t="s">
        <v>87</v>
      </c>
      <c r="C568" s="70" t="s">
        <v>1283</v>
      </c>
      <c r="D568" s="70" t="s">
        <v>145</v>
      </c>
      <c r="E568" s="72" t="s">
        <v>1284</v>
      </c>
      <c r="F568" s="70" t="s">
        <v>1285</v>
      </c>
      <c r="G568" s="70" t="s">
        <v>193</v>
      </c>
      <c r="H568" s="72" t="s">
        <v>1284</v>
      </c>
      <c r="I568" s="29">
        <v>34.5</v>
      </c>
      <c r="J568" s="73">
        <v>280.991795</v>
      </c>
      <c r="K568" s="70" t="s">
        <v>149</v>
      </c>
      <c r="L568" s="70" t="s">
        <v>150</v>
      </c>
      <c r="M568" s="70" t="s">
        <v>1305</v>
      </c>
      <c r="N568" s="70" t="s">
        <v>1305</v>
      </c>
      <c r="O568" s="21" t="s">
        <v>165</v>
      </c>
      <c r="P568" s="21"/>
      <c r="Q568" s="21"/>
      <c r="R568" s="21"/>
      <c r="S568" s="21"/>
      <c r="T568" s="21"/>
      <c r="U568" s="21" t="s">
        <v>145</v>
      </c>
      <c r="V568" s="21" t="s">
        <v>153</v>
      </c>
      <c r="W568" s="30">
        <v>0</v>
      </c>
      <c r="X568" s="17" t="s">
        <v>154</v>
      </c>
      <c r="Y568" s="17">
        <v>34.5</v>
      </c>
      <c r="Z568" s="44">
        <f t="shared" si="25"/>
        <v>34.5</v>
      </c>
      <c r="AA568" s="45"/>
      <c r="AC568" s="4">
        <f t="shared" si="24"/>
        <v>0</v>
      </c>
    </row>
    <row r="569" s="4" customFormat="true" ht="63" spans="1:29">
      <c r="A569" s="17">
        <v>563</v>
      </c>
      <c r="B569" s="70" t="s">
        <v>87</v>
      </c>
      <c r="C569" s="70" t="s">
        <v>1283</v>
      </c>
      <c r="D569" s="70" t="s">
        <v>145</v>
      </c>
      <c r="E569" s="70" t="s">
        <v>885</v>
      </c>
      <c r="F569" s="70" t="s">
        <v>886</v>
      </c>
      <c r="G569" s="20" t="s">
        <v>148</v>
      </c>
      <c r="H569" s="70" t="s">
        <v>885</v>
      </c>
      <c r="I569" s="29">
        <v>4.74</v>
      </c>
      <c r="J569" s="73">
        <v>94.770104</v>
      </c>
      <c r="K569" s="70" t="s">
        <v>149</v>
      </c>
      <c r="L569" s="70" t="s">
        <v>150</v>
      </c>
      <c r="M569" s="74" t="s">
        <v>1306</v>
      </c>
      <c r="N569" s="74" t="s">
        <v>1306</v>
      </c>
      <c r="O569" s="21" t="s">
        <v>165</v>
      </c>
      <c r="P569" s="21"/>
      <c r="Q569" s="21"/>
      <c r="R569" s="21"/>
      <c r="S569" s="21"/>
      <c r="T569" s="21"/>
      <c r="U569" s="21" t="s">
        <v>145</v>
      </c>
      <c r="V569" s="21" t="s">
        <v>153</v>
      </c>
      <c r="W569" s="30">
        <v>0</v>
      </c>
      <c r="X569" s="17" t="s">
        <v>154</v>
      </c>
      <c r="Y569" s="17">
        <v>4.74</v>
      </c>
      <c r="Z569" s="44">
        <f t="shared" si="25"/>
        <v>4.74</v>
      </c>
      <c r="AA569" s="45"/>
      <c r="AC569" s="4">
        <f t="shared" si="24"/>
        <v>0</v>
      </c>
    </row>
    <row r="570" s="4" customFormat="true" ht="63" spans="1:29">
      <c r="A570" s="17">
        <v>564</v>
      </c>
      <c r="B570" s="70" t="s">
        <v>87</v>
      </c>
      <c r="C570" s="70" t="s">
        <v>1283</v>
      </c>
      <c r="D570" s="70" t="s">
        <v>145</v>
      </c>
      <c r="E570" s="70" t="s">
        <v>283</v>
      </c>
      <c r="F570" s="70" t="s">
        <v>284</v>
      </c>
      <c r="G570" s="20" t="s">
        <v>148</v>
      </c>
      <c r="H570" s="70" t="s">
        <v>283</v>
      </c>
      <c r="I570" s="29">
        <v>17.11</v>
      </c>
      <c r="J570" s="73">
        <v>341.21</v>
      </c>
      <c r="K570" s="70" t="s">
        <v>149</v>
      </c>
      <c r="L570" s="70" t="s">
        <v>150</v>
      </c>
      <c r="M570" s="74" t="s">
        <v>1307</v>
      </c>
      <c r="N570" s="74" t="s">
        <v>1307</v>
      </c>
      <c r="O570" s="21" t="s">
        <v>165</v>
      </c>
      <c r="P570" s="21"/>
      <c r="Q570" s="21"/>
      <c r="R570" s="21"/>
      <c r="S570" s="21"/>
      <c r="T570" s="21"/>
      <c r="U570" s="21" t="s">
        <v>145</v>
      </c>
      <c r="V570" s="21" t="s">
        <v>153</v>
      </c>
      <c r="W570" s="30">
        <v>0</v>
      </c>
      <c r="X570" s="17" t="s">
        <v>154</v>
      </c>
      <c r="Y570" s="17">
        <v>17.11</v>
      </c>
      <c r="Z570" s="44">
        <f t="shared" si="25"/>
        <v>17.11</v>
      </c>
      <c r="AA570" s="45"/>
      <c r="AC570" s="4">
        <f t="shared" si="24"/>
        <v>0</v>
      </c>
    </row>
    <row r="571" s="4" customFormat="true" ht="63" spans="1:29">
      <c r="A571" s="17">
        <v>565</v>
      </c>
      <c r="B571" s="70" t="s">
        <v>87</v>
      </c>
      <c r="C571" s="70" t="s">
        <v>1283</v>
      </c>
      <c r="D571" s="70" t="s">
        <v>145</v>
      </c>
      <c r="E571" s="70" t="s">
        <v>283</v>
      </c>
      <c r="F571" s="70" t="s">
        <v>284</v>
      </c>
      <c r="G571" s="20" t="s">
        <v>148</v>
      </c>
      <c r="H571" s="70" t="s">
        <v>283</v>
      </c>
      <c r="I571" s="29">
        <v>8.63</v>
      </c>
      <c r="J571" s="73">
        <v>159.63</v>
      </c>
      <c r="K571" s="70" t="s">
        <v>149</v>
      </c>
      <c r="L571" s="70" t="s">
        <v>150</v>
      </c>
      <c r="M571" s="74" t="s">
        <v>1308</v>
      </c>
      <c r="N571" s="74" t="s">
        <v>1308</v>
      </c>
      <c r="O571" s="21" t="s">
        <v>165</v>
      </c>
      <c r="P571" s="21"/>
      <c r="Q571" s="21"/>
      <c r="R571" s="21"/>
      <c r="S571" s="21"/>
      <c r="T571" s="21"/>
      <c r="U571" s="21" t="s">
        <v>145</v>
      </c>
      <c r="V571" s="21" t="s">
        <v>153</v>
      </c>
      <c r="W571" s="30">
        <v>0</v>
      </c>
      <c r="X571" s="17" t="s">
        <v>154</v>
      </c>
      <c r="Y571" s="17">
        <v>8.63</v>
      </c>
      <c r="Z571" s="44">
        <f t="shared" si="25"/>
        <v>8.63</v>
      </c>
      <c r="AA571" s="45"/>
      <c r="AC571" s="4">
        <f t="shared" si="24"/>
        <v>0</v>
      </c>
    </row>
    <row r="572" s="4" customFormat="true" ht="63" spans="1:29">
      <c r="A572" s="17">
        <v>566</v>
      </c>
      <c r="B572" s="70" t="s">
        <v>87</v>
      </c>
      <c r="C572" s="70" t="s">
        <v>1283</v>
      </c>
      <c r="D572" s="70" t="s">
        <v>145</v>
      </c>
      <c r="E572" s="70" t="s">
        <v>1309</v>
      </c>
      <c r="F572" s="70" t="s">
        <v>1310</v>
      </c>
      <c r="G572" s="20" t="s">
        <v>148</v>
      </c>
      <c r="H572" s="70" t="s">
        <v>1309</v>
      </c>
      <c r="I572" s="29">
        <v>55.3</v>
      </c>
      <c r="J572" s="73">
        <v>291.3</v>
      </c>
      <c r="K572" s="70" t="s">
        <v>149</v>
      </c>
      <c r="L572" s="70" t="s">
        <v>150</v>
      </c>
      <c r="M572" s="74" t="s">
        <v>1311</v>
      </c>
      <c r="N572" s="74" t="s">
        <v>1311</v>
      </c>
      <c r="O572" s="21" t="s">
        <v>165</v>
      </c>
      <c r="P572" s="21"/>
      <c r="Q572" s="21"/>
      <c r="R572" s="21"/>
      <c r="S572" s="21"/>
      <c r="T572" s="21"/>
      <c r="U572" s="21" t="s">
        <v>145</v>
      </c>
      <c r="V572" s="21" t="s">
        <v>153</v>
      </c>
      <c r="W572" s="30">
        <v>0</v>
      </c>
      <c r="X572" s="17" t="s">
        <v>154</v>
      </c>
      <c r="Y572" s="17">
        <v>55.3</v>
      </c>
      <c r="Z572" s="44">
        <f t="shared" si="25"/>
        <v>55.3</v>
      </c>
      <c r="AA572" s="45"/>
      <c r="AC572" s="4">
        <f t="shared" si="24"/>
        <v>0</v>
      </c>
    </row>
    <row r="573" s="4" customFormat="true" ht="63" spans="1:29">
      <c r="A573" s="17">
        <v>567</v>
      </c>
      <c r="B573" s="70" t="s">
        <v>87</v>
      </c>
      <c r="C573" s="70" t="s">
        <v>1283</v>
      </c>
      <c r="D573" s="70" t="s">
        <v>145</v>
      </c>
      <c r="E573" s="70" t="s">
        <v>1309</v>
      </c>
      <c r="F573" s="70" t="s">
        <v>1310</v>
      </c>
      <c r="G573" s="20" t="s">
        <v>148</v>
      </c>
      <c r="H573" s="70" t="s">
        <v>1309</v>
      </c>
      <c r="I573" s="29">
        <v>14.2</v>
      </c>
      <c r="J573" s="73">
        <v>14.2</v>
      </c>
      <c r="K573" s="70" t="s">
        <v>149</v>
      </c>
      <c r="L573" s="70" t="s">
        <v>150</v>
      </c>
      <c r="M573" s="74" t="s">
        <v>1312</v>
      </c>
      <c r="N573" s="74" t="s">
        <v>1312</v>
      </c>
      <c r="O573" s="21" t="s">
        <v>165</v>
      </c>
      <c r="P573" s="21"/>
      <c r="Q573" s="21"/>
      <c r="R573" s="21"/>
      <c r="S573" s="21"/>
      <c r="T573" s="21"/>
      <c r="U573" s="21" t="s">
        <v>145</v>
      </c>
      <c r="V573" s="21" t="s">
        <v>153</v>
      </c>
      <c r="W573" s="30">
        <v>0</v>
      </c>
      <c r="X573" s="17" t="s">
        <v>154</v>
      </c>
      <c r="Y573" s="17">
        <v>14.2</v>
      </c>
      <c r="Z573" s="44">
        <f t="shared" si="25"/>
        <v>14.2</v>
      </c>
      <c r="AA573" s="45"/>
      <c r="AC573" s="4">
        <f t="shared" si="24"/>
        <v>0</v>
      </c>
    </row>
    <row r="574" s="4" customFormat="true" ht="63" spans="1:29">
      <c r="A574" s="17">
        <v>568</v>
      </c>
      <c r="B574" s="70" t="s">
        <v>87</v>
      </c>
      <c r="C574" s="70" t="s">
        <v>1283</v>
      </c>
      <c r="D574" s="70" t="s">
        <v>145</v>
      </c>
      <c r="E574" s="70" t="s">
        <v>283</v>
      </c>
      <c r="F574" s="70" t="s">
        <v>284</v>
      </c>
      <c r="G574" s="20" t="s">
        <v>148</v>
      </c>
      <c r="H574" s="70" t="s">
        <v>283</v>
      </c>
      <c r="I574" s="29">
        <v>34.2</v>
      </c>
      <c r="J574" s="73">
        <v>128.6</v>
      </c>
      <c r="K574" s="70" t="s">
        <v>149</v>
      </c>
      <c r="L574" s="70" t="s">
        <v>150</v>
      </c>
      <c r="M574" s="74" t="s">
        <v>1313</v>
      </c>
      <c r="N574" s="74" t="s">
        <v>1313</v>
      </c>
      <c r="O574" s="21" t="s">
        <v>165</v>
      </c>
      <c r="P574" s="21"/>
      <c r="Q574" s="21"/>
      <c r="R574" s="21"/>
      <c r="S574" s="21"/>
      <c r="T574" s="21"/>
      <c r="U574" s="21" t="s">
        <v>145</v>
      </c>
      <c r="V574" s="21" t="s">
        <v>153</v>
      </c>
      <c r="W574" s="30">
        <v>0</v>
      </c>
      <c r="X574" s="17" t="s">
        <v>154</v>
      </c>
      <c r="Y574" s="17">
        <v>34.2</v>
      </c>
      <c r="Z574" s="44">
        <f t="shared" si="25"/>
        <v>34.2</v>
      </c>
      <c r="AA574" s="45"/>
      <c r="AC574" s="4">
        <f t="shared" si="24"/>
        <v>0</v>
      </c>
    </row>
    <row r="575" s="4" customFormat="true" ht="63" spans="1:29">
      <c r="A575" s="17">
        <v>569</v>
      </c>
      <c r="B575" s="70" t="s">
        <v>87</v>
      </c>
      <c r="C575" s="70" t="s">
        <v>1283</v>
      </c>
      <c r="D575" s="70" t="s">
        <v>145</v>
      </c>
      <c r="E575" s="70" t="s">
        <v>431</v>
      </c>
      <c r="F575" s="70" t="s">
        <v>432</v>
      </c>
      <c r="G575" s="20" t="s">
        <v>148</v>
      </c>
      <c r="H575" s="70" t="s">
        <v>431</v>
      </c>
      <c r="I575" s="29">
        <v>2.34</v>
      </c>
      <c r="J575" s="73">
        <v>46.82</v>
      </c>
      <c r="K575" s="70" t="s">
        <v>149</v>
      </c>
      <c r="L575" s="70" t="s">
        <v>150</v>
      </c>
      <c r="M575" s="21" t="s">
        <v>1314</v>
      </c>
      <c r="N575" s="21" t="s">
        <v>1314</v>
      </c>
      <c r="O575" s="21" t="s">
        <v>165</v>
      </c>
      <c r="P575" s="21"/>
      <c r="Q575" s="21"/>
      <c r="R575" s="21"/>
      <c r="S575" s="21"/>
      <c r="T575" s="21"/>
      <c r="U575" s="21" t="s">
        <v>145</v>
      </c>
      <c r="V575" s="21" t="s">
        <v>153</v>
      </c>
      <c r="W575" s="30">
        <v>0</v>
      </c>
      <c r="X575" s="17" t="s">
        <v>154</v>
      </c>
      <c r="Y575" s="17">
        <v>2.34</v>
      </c>
      <c r="Z575" s="44">
        <f t="shared" si="25"/>
        <v>2.34</v>
      </c>
      <c r="AA575" s="45"/>
      <c r="AC575" s="4">
        <f t="shared" si="24"/>
        <v>0</v>
      </c>
    </row>
    <row r="576" s="4" customFormat="true" ht="63" spans="1:29">
      <c r="A576" s="17">
        <v>570</v>
      </c>
      <c r="B576" s="70" t="s">
        <v>87</v>
      </c>
      <c r="C576" s="70" t="s">
        <v>1283</v>
      </c>
      <c r="D576" s="70" t="s">
        <v>145</v>
      </c>
      <c r="E576" s="70" t="s">
        <v>431</v>
      </c>
      <c r="F576" s="70" t="s">
        <v>1315</v>
      </c>
      <c r="G576" s="20" t="s">
        <v>148</v>
      </c>
      <c r="H576" s="70" t="s">
        <v>431</v>
      </c>
      <c r="I576" s="29">
        <v>4.73</v>
      </c>
      <c r="J576" s="73">
        <v>74.23</v>
      </c>
      <c r="K576" s="70" t="s">
        <v>149</v>
      </c>
      <c r="L576" s="70" t="s">
        <v>150</v>
      </c>
      <c r="M576" s="21" t="s">
        <v>1316</v>
      </c>
      <c r="N576" s="21" t="s">
        <v>1316</v>
      </c>
      <c r="O576" s="21" t="s">
        <v>165</v>
      </c>
      <c r="P576" s="21"/>
      <c r="Q576" s="21"/>
      <c r="R576" s="21"/>
      <c r="S576" s="21"/>
      <c r="T576" s="21"/>
      <c r="U576" s="21" t="s">
        <v>145</v>
      </c>
      <c r="V576" s="21" t="s">
        <v>153</v>
      </c>
      <c r="W576" s="30">
        <v>0</v>
      </c>
      <c r="X576" s="17" t="s">
        <v>154</v>
      </c>
      <c r="Y576" s="17">
        <v>4.73</v>
      </c>
      <c r="Z576" s="44">
        <f t="shared" si="25"/>
        <v>4.73</v>
      </c>
      <c r="AA576" s="45"/>
      <c r="AC576" s="4">
        <f t="shared" si="24"/>
        <v>0</v>
      </c>
    </row>
    <row r="577" s="4" customFormat="true" ht="63" spans="1:29">
      <c r="A577" s="17">
        <v>571</v>
      </c>
      <c r="B577" s="70" t="s">
        <v>87</v>
      </c>
      <c r="C577" s="70" t="s">
        <v>1283</v>
      </c>
      <c r="D577" s="70" t="s">
        <v>145</v>
      </c>
      <c r="E577" s="70" t="s">
        <v>431</v>
      </c>
      <c r="F577" s="70" t="s">
        <v>1315</v>
      </c>
      <c r="G577" s="20" t="s">
        <v>148</v>
      </c>
      <c r="H577" s="70" t="s">
        <v>431</v>
      </c>
      <c r="I577" s="29">
        <v>6.8</v>
      </c>
      <c r="J577" s="73">
        <v>112.79</v>
      </c>
      <c r="K577" s="70" t="s">
        <v>149</v>
      </c>
      <c r="L577" s="70" t="s">
        <v>150</v>
      </c>
      <c r="M577" s="21" t="s">
        <v>1317</v>
      </c>
      <c r="N577" s="21" t="s">
        <v>1317</v>
      </c>
      <c r="O577" s="21" t="s">
        <v>165</v>
      </c>
      <c r="P577" s="21"/>
      <c r="Q577" s="21"/>
      <c r="R577" s="21"/>
      <c r="S577" s="21"/>
      <c r="T577" s="21"/>
      <c r="U577" s="21" t="s">
        <v>145</v>
      </c>
      <c r="V577" s="21" t="s">
        <v>153</v>
      </c>
      <c r="W577" s="30">
        <v>0</v>
      </c>
      <c r="X577" s="17" t="s">
        <v>154</v>
      </c>
      <c r="Y577" s="17">
        <v>6.8</v>
      </c>
      <c r="Z577" s="44">
        <f t="shared" si="25"/>
        <v>6.8</v>
      </c>
      <c r="AA577" s="45"/>
      <c r="AC577" s="4">
        <f t="shared" si="24"/>
        <v>0</v>
      </c>
    </row>
    <row r="578" s="4" customFormat="true" ht="63" spans="1:29">
      <c r="A578" s="17">
        <v>572</v>
      </c>
      <c r="B578" s="70" t="s">
        <v>87</v>
      </c>
      <c r="C578" s="70" t="s">
        <v>1283</v>
      </c>
      <c r="D578" s="70" t="s">
        <v>145</v>
      </c>
      <c r="E578" s="70" t="s">
        <v>1318</v>
      </c>
      <c r="F578" s="70" t="s">
        <v>1319</v>
      </c>
      <c r="G578" s="20" t="s">
        <v>148</v>
      </c>
      <c r="H578" s="70" t="s">
        <v>1318</v>
      </c>
      <c r="I578" s="29">
        <v>3.62</v>
      </c>
      <c r="J578" s="73">
        <v>63.844</v>
      </c>
      <c r="K578" s="70" t="s">
        <v>149</v>
      </c>
      <c r="L578" s="70" t="s">
        <v>150</v>
      </c>
      <c r="M578" s="21" t="s">
        <v>1320</v>
      </c>
      <c r="N578" s="21" t="s">
        <v>1320</v>
      </c>
      <c r="O578" s="21" t="s">
        <v>165</v>
      </c>
      <c r="P578" s="21"/>
      <c r="Q578" s="21"/>
      <c r="R578" s="21"/>
      <c r="S578" s="21"/>
      <c r="T578" s="21"/>
      <c r="U578" s="21" t="s">
        <v>145</v>
      </c>
      <c r="V578" s="21" t="s">
        <v>153</v>
      </c>
      <c r="W578" s="30">
        <v>0</v>
      </c>
      <c r="X578" s="17" t="s">
        <v>154</v>
      </c>
      <c r="Y578" s="17">
        <v>3.62</v>
      </c>
      <c r="Z578" s="44">
        <f t="shared" si="25"/>
        <v>3.62</v>
      </c>
      <c r="AA578" s="45"/>
      <c r="AC578" s="4">
        <f t="shared" si="24"/>
        <v>0</v>
      </c>
    </row>
    <row r="579" s="4" customFormat="true" ht="63" spans="1:29">
      <c r="A579" s="17">
        <v>573</v>
      </c>
      <c r="B579" s="70" t="s">
        <v>87</v>
      </c>
      <c r="C579" s="70" t="s">
        <v>1283</v>
      </c>
      <c r="D579" s="70" t="s">
        <v>145</v>
      </c>
      <c r="E579" s="70" t="s">
        <v>1321</v>
      </c>
      <c r="F579" s="70" t="s">
        <v>1322</v>
      </c>
      <c r="G579" s="20" t="s">
        <v>148</v>
      </c>
      <c r="H579" s="70" t="s">
        <v>1321</v>
      </c>
      <c r="I579" s="29">
        <v>193.22</v>
      </c>
      <c r="J579" s="73">
        <v>488.62</v>
      </c>
      <c r="K579" s="70" t="s">
        <v>149</v>
      </c>
      <c r="L579" s="70" t="s">
        <v>150</v>
      </c>
      <c r="M579" s="21" t="s">
        <v>1323</v>
      </c>
      <c r="N579" s="21" t="s">
        <v>1323</v>
      </c>
      <c r="O579" s="21" t="s">
        <v>165</v>
      </c>
      <c r="P579" s="21"/>
      <c r="Q579" s="21"/>
      <c r="R579" s="21"/>
      <c r="S579" s="21"/>
      <c r="T579" s="21"/>
      <c r="U579" s="21" t="s">
        <v>145</v>
      </c>
      <c r="V579" s="21" t="s">
        <v>153</v>
      </c>
      <c r="W579" s="30">
        <v>0</v>
      </c>
      <c r="X579" s="17" t="s">
        <v>154</v>
      </c>
      <c r="Y579" s="17">
        <v>193.22</v>
      </c>
      <c r="Z579" s="44">
        <f t="shared" si="25"/>
        <v>193.22</v>
      </c>
      <c r="AA579" s="45"/>
      <c r="AC579" s="4">
        <f t="shared" si="24"/>
        <v>0</v>
      </c>
    </row>
    <row r="580" s="4" customFormat="true" ht="63" spans="1:29">
      <c r="A580" s="17">
        <v>574</v>
      </c>
      <c r="B580" s="70" t="s">
        <v>87</v>
      </c>
      <c r="C580" s="70" t="s">
        <v>1283</v>
      </c>
      <c r="D580" s="70" t="s">
        <v>145</v>
      </c>
      <c r="E580" s="70" t="s">
        <v>1324</v>
      </c>
      <c r="F580" s="70" t="s">
        <v>1325</v>
      </c>
      <c r="G580" s="70" t="s">
        <v>193</v>
      </c>
      <c r="H580" s="70" t="s">
        <v>1324</v>
      </c>
      <c r="I580" s="29">
        <v>374.43</v>
      </c>
      <c r="J580" s="73">
        <v>7773.52</v>
      </c>
      <c r="K580" s="70" t="s">
        <v>149</v>
      </c>
      <c r="L580" s="70" t="s">
        <v>150</v>
      </c>
      <c r="M580" s="21" t="s">
        <v>1326</v>
      </c>
      <c r="N580" s="21" t="s">
        <v>1326</v>
      </c>
      <c r="O580" s="21" t="s">
        <v>165</v>
      </c>
      <c r="P580" s="21"/>
      <c r="Q580" s="21"/>
      <c r="R580" s="21"/>
      <c r="S580" s="21"/>
      <c r="T580" s="21"/>
      <c r="U580" s="21" t="s">
        <v>145</v>
      </c>
      <c r="V580" s="21" t="s">
        <v>153</v>
      </c>
      <c r="W580" s="21">
        <v>50</v>
      </c>
      <c r="X580" s="17" t="s">
        <v>154</v>
      </c>
      <c r="Y580" s="17">
        <v>324.43</v>
      </c>
      <c r="Z580" s="44">
        <f t="shared" si="25"/>
        <v>324.43</v>
      </c>
      <c r="AA580" s="45"/>
      <c r="AC580" s="4">
        <f t="shared" si="24"/>
        <v>0</v>
      </c>
    </row>
    <row r="581" s="4" customFormat="true" ht="63" spans="1:29">
      <c r="A581" s="17">
        <v>575</v>
      </c>
      <c r="B581" s="70" t="s">
        <v>87</v>
      </c>
      <c r="C581" s="70" t="s">
        <v>1283</v>
      </c>
      <c r="D581" s="70" t="s">
        <v>145</v>
      </c>
      <c r="E581" s="70" t="s">
        <v>1318</v>
      </c>
      <c r="F581" s="70" t="s">
        <v>1319</v>
      </c>
      <c r="G581" s="20" t="s">
        <v>148</v>
      </c>
      <c r="H581" s="70" t="s">
        <v>1318</v>
      </c>
      <c r="I581" s="29">
        <v>3.97</v>
      </c>
      <c r="J581" s="29">
        <v>29.37</v>
      </c>
      <c r="K581" s="70" t="s">
        <v>149</v>
      </c>
      <c r="L581" s="70" t="s">
        <v>150</v>
      </c>
      <c r="M581" s="21" t="s">
        <v>1327</v>
      </c>
      <c r="N581" s="21" t="s">
        <v>1327</v>
      </c>
      <c r="O581" s="21" t="s">
        <v>165</v>
      </c>
      <c r="P581" s="21"/>
      <c r="Q581" s="21"/>
      <c r="R581" s="21"/>
      <c r="S581" s="21"/>
      <c r="T581" s="21"/>
      <c r="U581" s="21" t="s">
        <v>145</v>
      </c>
      <c r="V581" s="21" t="s">
        <v>153</v>
      </c>
      <c r="W581" s="30">
        <v>0</v>
      </c>
      <c r="X581" s="17" t="s">
        <v>154</v>
      </c>
      <c r="Y581" s="17">
        <v>3.97</v>
      </c>
      <c r="Z581" s="44">
        <f t="shared" si="25"/>
        <v>3.97</v>
      </c>
      <c r="AA581" s="45"/>
      <c r="AC581" s="4">
        <f t="shared" si="24"/>
        <v>0</v>
      </c>
    </row>
    <row r="582" s="4" customFormat="true" ht="63" spans="1:29">
      <c r="A582" s="17">
        <v>576</v>
      </c>
      <c r="B582" s="70" t="s">
        <v>87</v>
      </c>
      <c r="C582" s="70" t="s">
        <v>1283</v>
      </c>
      <c r="D582" s="70" t="s">
        <v>145</v>
      </c>
      <c r="E582" s="21" t="s">
        <v>1268</v>
      </c>
      <c r="F582" s="71" t="s">
        <v>1294</v>
      </c>
      <c r="G582" s="20" t="s">
        <v>148</v>
      </c>
      <c r="H582" s="21" t="s">
        <v>1268</v>
      </c>
      <c r="I582" s="29">
        <v>30.76</v>
      </c>
      <c r="J582" s="29">
        <v>147.54</v>
      </c>
      <c r="K582" s="70" t="s">
        <v>149</v>
      </c>
      <c r="L582" s="21" t="s">
        <v>150</v>
      </c>
      <c r="M582" s="70" t="s">
        <v>1328</v>
      </c>
      <c r="N582" s="70" t="s">
        <v>1328</v>
      </c>
      <c r="O582" s="21" t="s">
        <v>165</v>
      </c>
      <c r="P582" s="21"/>
      <c r="Q582" s="21"/>
      <c r="R582" s="21"/>
      <c r="S582" s="21"/>
      <c r="T582" s="21"/>
      <c r="U582" s="21" t="s">
        <v>145</v>
      </c>
      <c r="V582" s="21" t="s">
        <v>153</v>
      </c>
      <c r="W582" s="39">
        <v>0</v>
      </c>
      <c r="X582" s="17" t="s">
        <v>154</v>
      </c>
      <c r="Y582" s="17">
        <v>30.76</v>
      </c>
      <c r="Z582" s="44">
        <f t="shared" si="25"/>
        <v>30.76</v>
      </c>
      <c r="AA582" s="45"/>
      <c r="AC582" s="4">
        <f t="shared" si="24"/>
        <v>0</v>
      </c>
    </row>
    <row r="583" s="4" customFormat="true" ht="63" spans="1:29">
      <c r="A583" s="17">
        <v>577</v>
      </c>
      <c r="B583" s="70" t="s">
        <v>87</v>
      </c>
      <c r="C583" s="70" t="s">
        <v>1283</v>
      </c>
      <c r="D583" s="70" t="s">
        <v>145</v>
      </c>
      <c r="E583" s="21" t="s">
        <v>1329</v>
      </c>
      <c r="F583" s="21" t="s">
        <v>1330</v>
      </c>
      <c r="G583" s="20" t="s">
        <v>148</v>
      </c>
      <c r="H583" s="21" t="s">
        <v>1329</v>
      </c>
      <c r="I583" s="29">
        <v>1.49</v>
      </c>
      <c r="J583" s="29">
        <v>1.49</v>
      </c>
      <c r="K583" s="21" t="s">
        <v>149</v>
      </c>
      <c r="L583" s="21" t="s">
        <v>150</v>
      </c>
      <c r="M583" s="70" t="s">
        <v>1331</v>
      </c>
      <c r="N583" s="70" t="s">
        <v>1331</v>
      </c>
      <c r="O583" s="21" t="s">
        <v>165</v>
      </c>
      <c r="P583" s="21"/>
      <c r="Q583" s="21"/>
      <c r="R583" s="21"/>
      <c r="S583" s="21"/>
      <c r="T583" s="21"/>
      <c r="U583" s="21" t="s">
        <v>145</v>
      </c>
      <c r="V583" s="21" t="s">
        <v>153</v>
      </c>
      <c r="W583" s="39">
        <v>0</v>
      </c>
      <c r="X583" s="17" t="s">
        <v>154</v>
      </c>
      <c r="Y583" s="17">
        <v>1.49</v>
      </c>
      <c r="Z583" s="44">
        <f t="shared" si="25"/>
        <v>1.49</v>
      </c>
      <c r="AA583" s="45"/>
      <c r="AC583" s="4">
        <f t="shared" ref="AC583:AC592" si="26">I583-W583-Z583</f>
        <v>0</v>
      </c>
    </row>
    <row r="584" s="4" customFormat="true" ht="63" spans="1:29">
      <c r="A584" s="17">
        <v>578</v>
      </c>
      <c r="B584" s="70" t="s">
        <v>87</v>
      </c>
      <c r="C584" s="70" t="s">
        <v>1283</v>
      </c>
      <c r="D584" s="70" t="s">
        <v>145</v>
      </c>
      <c r="E584" s="21" t="s">
        <v>1329</v>
      </c>
      <c r="F584" s="21" t="s">
        <v>1330</v>
      </c>
      <c r="G584" s="20" t="s">
        <v>148</v>
      </c>
      <c r="H584" s="21" t="s">
        <v>1329</v>
      </c>
      <c r="I584" s="29">
        <v>1</v>
      </c>
      <c r="J584" s="29">
        <v>1</v>
      </c>
      <c r="K584" s="21" t="s">
        <v>149</v>
      </c>
      <c r="L584" s="21" t="s">
        <v>150</v>
      </c>
      <c r="M584" s="70" t="s">
        <v>1332</v>
      </c>
      <c r="N584" s="70" t="s">
        <v>1332</v>
      </c>
      <c r="O584" s="21" t="s">
        <v>165</v>
      </c>
      <c r="P584" s="21"/>
      <c r="Q584" s="21"/>
      <c r="R584" s="21"/>
      <c r="S584" s="21"/>
      <c r="T584" s="21"/>
      <c r="U584" s="21" t="s">
        <v>145</v>
      </c>
      <c r="V584" s="21" t="s">
        <v>153</v>
      </c>
      <c r="W584" s="39">
        <v>0</v>
      </c>
      <c r="X584" s="17" t="s">
        <v>154</v>
      </c>
      <c r="Y584" s="17">
        <v>1</v>
      </c>
      <c r="Z584" s="44">
        <f t="shared" si="25"/>
        <v>1</v>
      </c>
      <c r="AA584" s="45"/>
      <c r="AC584" s="4">
        <f t="shared" si="26"/>
        <v>0</v>
      </c>
    </row>
    <row r="585" s="4" customFormat="true" ht="63" spans="1:29">
      <c r="A585" s="17">
        <v>579</v>
      </c>
      <c r="B585" s="70" t="s">
        <v>87</v>
      </c>
      <c r="C585" s="70" t="s">
        <v>1283</v>
      </c>
      <c r="D585" s="70" t="s">
        <v>145</v>
      </c>
      <c r="E585" s="21" t="s">
        <v>1329</v>
      </c>
      <c r="F585" s="21" t="s">
        <v>1330</v>
      </c>
      <c r="G585" s="20" t="s">
        <v>148</v>
      </c>
      <c r="H585" s="21" t="s">
        <v>1329</v>
      </c>
      <c r="I585" s="29">
        <v>5.26</v>
      </c>
      <c r="J585" s="29">
        <v>5.26</v>
      </c>
      <c r="K585" s="21" t="s">
        <v>149</v>
      </c>
      <c r="L585" s="21" t="s">
        <v>150</v>
      </c>
      <c r="M585" s="70" t="s">
        <v>1333</v>
      </c>
      <c r="N585" s="70" t="s">
        <v>1333</v>
      </c>
      <c r="O585" s="21" t="s">
        <v>165</v>
      </c>
      <c r="P585" s="21"/>
      <c r="Q585" s="21"/>
      <c r="R585" s="21"/>
      <c r="S585" s="21"/>
      <c r="T585" s="21"/>
      <c r="U585" s="21" t="s">
        <v>145</v>
      </c>
      <c r="V585" s="21" t="s">
        <v>153</v>
      </c>
      <c r="W585" s="39">
        <v>0</v>
      </c>
      <c r="X585" s="17" t="s">
        <v>154</v>
      </c>
      <c r="Y585" s="17">
        <v>5.26</v>
      </c>
      <c r="Z585" s="44">
        <f t="shared" si="25"/>
        <v>5.26</v>
      </c>
      <c r="AA585" s="45"/>
      <c r="AC585" s="4">
        <f t="shared" si="26"/>
        <v>0</v>
      </c>
    </row>
    <row r="586" s="4" customFormat="true" ht="63" spans="1:29">
      <c r="A586" s="17">
        <v>580</v>
      </c>
      <c r="B586" s="70" t="s">
        <v>87</v>
      </c>
      <c r="C586" s="70" t="s">
        <v>1283</v>
      </c>
      <c r="D586" s="70" t="s">
        <v>145</v>
      </c>
      <c r="E586" s="21" t="s">
        <v>1329</v>
      </c>
      <c r="F586" s="21" t="s">
        <v>1330</v>
      </c>
      <c r="G586" s="20" t="s">
        <v>148</v>
      </c>
      <c r="H586" s="21" t="s">
        <v>1329</v>
      </c>
      <c r="I586" s="29">
        <v>1</v>
      </c>
      <c r="J586" s="29">
        <v>1</v>
      </c>
      <c r="K586" s="21" t="s">
        <v>149</v>
      </c>
      <c r="L586" s="21" t="s">
        <v>150</v>
      </c>
      <c r="M586" s="70" t="s">
        <v>1334</v>
      </c>
      <c r="N586" s="70" t="s">
        <v>1334</v>
      </c>
      <c r="O586" s="21" t="s">
        <v>165</v>
      </c>
      <c r="P586" s="21"/>
      <c r="Q586" s="21"/>
      <c r="R586" s="21"/>
      <c r="S586" s="21"/>
      <c r="T586" s="21"/>
      <c r="U586" s="21" t="s">
        <v>145</v>
      </c>
      <c r="V586" s="21" t="s">
        <v>153</v>
      </c>
      <c r="W586" s="39">
        <v>0</v>
      </c>
      <c r="X586" s="17" t="s">
        <v>154</v>
      </c>
      <c r="Y586" s="17">
        <v>1</v>
      </c>
      <c r="Z586" s="44">
        <f t="shared" si="25"/>
        <v>1</v>
      </c>
      <c r="AA586" s="45"/>
      <c r="AC586" s="4">
        <f t="shared" si="26"/>
        <v>0</v>
      </c>
    </row>
    <row r="587" s="4" customFormat="true" ht="63" spans="1:29">
      <c r="A587" s="17">
        <v>581</v>
      </c>
      <c r="B587" s="70" t="s">
        <v>87</v>
      </c>
      <c r="C587" s="70" t="s">
        <v>1283</v>
      </c>
      <c r="D587" s="70" t="s">
        <v>145</v>
      </c>
      <c r="E587" s="21" t="s">
        <v>1329</v>
      </c>
      <c r="F587" s="21" t="s">
        <v>1330</v>
      </c>
      <c r="G587" s="20" t="s">
        <v>148</v>
      </c>
      <c r="H587" s="21" t="s">
        <v>1329</v>
      </c>
      <c r="I587" s="29">
        <v>1.58</v>
      </c>
      <c r="J587" s="29">
        <v>1.58</v>
      </c>
      <c r="K587" s="21" t="s">
        <v>149</v>
      </c>
      <c r="L587" s="21" t="s">
        <v>150</v>
      </c>
      <c r="M587" s="70" t="s">
        <v>1335</v>
      </c>
      <c r="N587" s="70" t="s">
        <v>1335</v>
      </c>
      <c r="O587" s="21" t="s">
        <v>165</v>
      </c>
      <c r="P587" s="21"/>
      <c r="Q587" s="21"/>
      <c r="R587" s="21"/>
      <c r="S587" s="21"/>
      <c r="T587" s="21"/>
      <c r="U587" s="21" t="s">
        <v>145</v>
      </c>
      <c r="V587" s="21" t="s">
        <v>153</v>
      </c>
      <c r="W587" s="39">
        <v>0</v>
      </c>
      <c r="X587" s="17" t="s">
        <v>154</v>
      </c>
      <c r="Y587" s="17">
        <v>1.58</v>
      </c>
      <c r="Z587" s="44">
        <f t="shared" si="25"/>
        <v>1.58</v>
      </c>
      <c r="AA587" s="45"/>
      <c r="AC587" s="4">
        <f t="shared" si="26"/>
        <v>0</v>
      </c>
    </row>
    <row r="588" s="4" customFormat="true" ht="63" spans="1:29">
      <c r="A588" s="17">
        <v>582</v>
      </c>
      <c r="B588" s="70" t="s">
        <v>87</v>
      </c>
      <c r="C588" s="70" t="s">
        <v>1283</v>
      </c>
      <c r="D588" s="70" t="s">
        <v>145</v>
      </c>
      <c r="E588" s="21" t="s">
        <v>1329</v>
      </c>
      <c r="F588" s="21" t="s">
        <v>1330</v>
      </c>
      <c r="G588" s="20" t="s">
        <v>148</v>
      </c>
      <c r="H588" s="21" t="s">
        <v>1329</v>
      </c>
      <c r="I588" s="29">
        <v>3.36</v>
      </c>
      <c r="J588" s="29">
        <v>3.36</v>
      </c>
      <c r="K588" s="21" t="s">
        <v>149</v>
      </c>
      <c r="L588" s="21" t="s">
        <v>150</v>
      </c>
      <c r="M588" s="70" t="s">
        <v>1336</v>
      </c>
      <c r="N588" s="70" t="s">
        <v>1336</v>
      </c>
      <c r="O588" s="21" t="s">
        <v>165</v>
      </c>
      <c r="P588" s="21"/>
      <c r="Q588" s="21"/>
      <c r="R588" s="21"/>
      <c r="S588" s="21"/>
      <c r="T588" s="21"/>
      <c r="U588" s="21" t="s">
        <v>145</v>
      </c>
      <c r="V588" s="21" t="s">
        <v>153</v>
      </c>
      <c r="W588" s="39">
        <v>0</v>
      </c>
      <c r="X588" s="17" t="s">
        <v>154</v>
      </c>
      <c r="Y588" s="17">
        <v>3.36</v>
      </c>
      <c r="Z588" s="44">
        <f t="shared" si="25"/>
        <v>3.36</v>
      </c>
      <c r="AA588" s="45"/>
      <c r="AC588" s="4">
        <f t="shared" si="26"/>
        <v>0</v>
      </c>
    </row>
    <row r="589" s="4" customFormat="true" ht="63" spans="1:29">
      <c r="A589" s="17">
        <v>583</v>
      </c>
      <c r="B589" s="70" t="s">
        <v>87</v>
      </c>
      <c r="C589" s="70" t="s">
        <v>1283</v>
      </c>
      <c r="D589" s="70" t="s">
        <v>145</v>
      </c>
      <c r="E589" s="21" t="s">
        <v>387</v>
      </c>
      <c r="F589" s="130" t="s">
        <v>1337</v>
      </c>
      <c r="G589" s="20" t="s">
        <v>148</v>
      </c>
      <c r="H589" s="21" t="s">
        <v>387</v>
      </c>
      <c r="I589" s="29">
        <v>39.75</v>
      </c>
      <c r="J589" s="29">
        <v>348.15</v>
      </c>
      <c r="K589" s="70" t="s">
        <v>149</v>
      </c>
      <c r="L589" s="21" t="s">
        <v>150</v>
      </c>
      <c r="M589" s="70" t="s">
        <v>1338</v>
      </c>
      <c r="N589" s="70" t="s">
        <v>1338</v>
      </c>
      <c r="O589" s="21" t="s">
        <v>165</v>
      </c>
      <c r="P589" s="21"/>
      <c r="Q589" s="21"/>
      <c r="R589" s="21"/>
      <c r="S589" s="21"/>
      <c r="T589" s="21"/>
      <c r="U589" s="21" t="s">
        <v>145</v>
      </c>
      <c r="V589" s="21" t="s">
        <v>153</v>
      </c>
      <c r="W589" s="39">
        <v>0</v>
      </c>
      <c r="X589" s="17" t="s">
        <v>154</v>
      </c>
      <c r="Y589" s="17">
        <v>39.75</v>
      </c>
      <c r="Z589" s="44">
        <f t="shared" si="25"/>
        <v>39.75</v>
      </c>
      <c r="AA589" s="45"/>
      <c r="AC589" s="4">
        <f t="shared" si="26"/>
        <v>0</v>
      </c>
    </row>
    <row r="590" s="4" customFormat="true" ht="63" spans="1:29">
      <c r="A590" s="17">
        <v>584</v>
      </c>
      <c r="B590" s="70" t="s">
        <v>87</v>
      </c>
      <c r="C590" s="70" t="s">
        <v>1283</v>
      </c>
      <c r="D590" s="70" t="s">
        <v>145</v>
      </c>
      <c r="E590" s="21" t="s">
        <v>383</v>
      </c>
      <c r="F590" s="21" t="s">
        <v>384</v>
      </c>
      <c r="G590" s="20" t="s">
        <v>148</v>
      </c>
      <c r="H590" s="21" t="s">
        <v>383</v>
      </c>
      <c r="I590" s="29">
        <v>6.59</v>
      </c>
      <c r="J590" s="29">
        <v>11.72</v>
      </c>
      <c r="K590" s="70" t="s">
        <v>149</v>
      </c>
      <c r="L590" s="21" t="s">
        <v>150</v>
      </c>
      <c r="M590" s="70" t="s">
        <v>1339</v>
      </c>
      <c r="N590" s="70" t="s">
        <v>1339</v>
      </c>
      <c r="O590" s="21" t="s">
        <v>165</v>
      </c>
      <c r="P590" s="21"/>
      <c r="Q590" s="21"/>
      <c r="R590" s="21"/>
      <c r="S590" s="21"/>
      <c r="T590" s="21"/>
      <c r="U590" s="21" t="s">
        <v>145</v>
      </c>
      <c r="V590" s="21" t="s">
        <v>153</v>
      </c>
      <c r="W590" s="39">
        <v>0</v>
      </c>
      <c r="X590" s="17" t="s">
        <v>154</v>
      </c>
      <c r="Y590" s="17">
        <v>6.59</v>
      </c>
      <c r="Z590" s="44">
        <f t="shared" si="25"/>
        <v>6.59</v>
      </c>
      <c r="AA590" s="45"/>
      <c r="AC590" s="4">
        <f t="shared" si="26"/>
        <v>0</v>
      </c>
    </row>
    <row r="591" s="4" customFormat="true" ht="63" spans="1:29">
      <c r="A591" s="17">
        <v>585</v>
      </c>
      <c r="B591" s="70" t="s">
        <v>87</v>
      </c>
      <c r="C591" s="70" t="s">
        <v>1283</v>
      </c>
      <c r="D591" s="70" t="s">
        <v>145</v>
      </c>
      <c r="E591" s="21" t="s">
        <v>383</v>
      </c>
      <c r="F591" s="21" t="s">
        <v>384</v>
      </c>
      <c r="G591" s="20" t="s">
        <v>148</v>
      </c>
      <c r="H591" s="21" t="s">
        <v>383</v>
      </c>
      <c r="I591" s="29">
        <v>4.72</v>
      </c>
      <c r="J591" s="29">
        <v>8.91</v>
      </c>
      <c r="K591" s="70" t="s">
        <v>149</v>
      </c>
      <c r="L591" s="21" t="s">
        <v>150</v>
      </c>
      <c r="M591" s="70" t="s">
        <v>1340</v>
      </c>
      <c r="N591" s="70" t="s">
        <v>1340</v>
      </c>
      <c r="O591" s="21" t="s">
        <v>165</v>
      </c>
      <c r="P591" s="21"/>
      <c r="Q591" s="21"/>
      <c r="R591" s="21"/>
      <c r="S591" s="21"/>
      <c r="T591" s="21"/>
      <c r="U591" s="21" t="s">
        <v>145</v>
      </c>
      <c r="V591" s="21" t="s">
        <v>153</v>
      </c>
      <c r="W591" s="39">
        <v>0</v>
      </c>
      <c r="X591" s="17" t="s">
        <v>154</v>
      </c>
      <c r="Y591" s="17">
        <v>4.72</v>
      </c>
      <c r="Z591" s="44">
        <f t="shared" si="25"/>
        <v>4.72</v>
      </c>
      <c r="AA591" s="45"/>
      <c r="AC591" s="4">
        <f t="shared" si="26"/>
        <v>0</v>
      </c>
    </row>
    <row r="592" s="4" customFormat="true" ht="63" spans="1:29">
      <c r="A592" s="17">
        <v>586</v>
      </c>
      <c r="B592" s="70" t="s">
        <v>87</v>
      </c>
      <c r="C592" s="70" t="s">
        <v>1283</v>
      </c>
      <c r="D592" s="70" t="s">
        <v>145</v>
      </c>
      <c r="E592" s="21" t="s">
        <v>383</v>
      </c>
      <c r="F592" s="21" t="s">
        <v>384</v>
      </c>
      <c r="G592" s="20" t="s">
        <v>148</v>
      </c>
      <c r="H592" s="21" t="s">
        <v>383</v>
      </c>
      <c r="I592" s="29">
        <v>11.11</v>
      </c>
      <c r="J592" s="29">
        <v>18.04</v>
      </c>
      <c r="K592" s="70" t="s">
        <v>149</v>
      </c>
      <c r="L592" s="21" t="s">
        <v>150</v>
      </c>
      <c r="M592" s="70" t="s">
        <v>1341</v>
      </c>
      <c r="N592" s="70" t="s">
        <v>1341</v>
      </c>
      <c r="O592" s="21" t="s">
        <v>165</v>
      </c>
      <c r="P592" s="21"/>
      <c r="Q592" s="21"/>
      <c r="R592" s="21"/>
      <c r="S592" s="21"/>
      <c r="T592" s="21"/>
      <c r="U592" s="21" t="s">
        <v>145</v>
      </c>
      <c r="V592" s="21" t="s">
        <v>153</v>
      </c>
      <c r="W592" s="39">
        <v>0</v>
      </c>
      <c r="X592" s="17" t="s">
        <v>154</v>
      </c>
      <c r="Y592" s="17">
        <v>11.11</v>
      </c>
      <c r="Z592" s="44">
        <f t="shared" si="25"/>
        <v>11.11</v>
      </c>
      <c r="AA592" s="45"/>
      <c r="AC592" s="4">
        <f t="shared" si="26"/>
        <v>0</v>
      </c>
    </row>
  </sheetData>
  <mergeCells count="16">
    <mergeCell ref="A2:AA2"/>
    <mergeCell ref="G3:H3"/>
    <mergeCell ref="N3:O3"/>
    <mergeCell ref="V3:AA3"/>
    <mergeCell ref="B4:D4"/>
    <mergeCell ref="E4:H4"/>
    <mergeCell ref="I4:T4"/>
    <mergeCell ref="A6:H6"/>
    <mergeCell ref="A4:A5"/>
    <mergeCell ref="U4:U5"/>
    <mergeCell ref="V4:V5"/>
    <mergeCell ref="W4:W5"/>
    <mergeCell ref="X4:X5"/>
    <mergeCell ref="Y4:Y5"/>
    <mergeCell ref="Z4:Z5"/>
    <mergeCell ref="AA4:AA5"/>
  </mergeCells>
  <dataValidations count="11">
    <dataValidation allowBlank="1" showInputMessage="1" showErrorMessage="1" prompt="必填项，自主填写。以机构地址、住所地为准，按照民政部行政区划信息准确填写。省级相关单位，填写到省，如XX省工信厅，填XX省。设区的市级相关单位，填写到市，如XX市工信厅，填XX省XX市。县级相关单位，填写到县，如XX县工信厅，填XX省XX市XX县。中央和国家机关、央企填写“中央单位”。" sqref="M9:M10"/>
    <dataValidation type="list" allowBlank="1" showInputMessage="1" showErrorMessage="1" prompt="必填项，下拉填写。仅可从“机关、全额事业单位、差额事业单位、其他事业单位、地方国有企业、融资平台”中6选1。" sqref="D89:D127">
      <formula1>#REF!</formula1>
    </dataValidation>
    <dataValidation type="textLength" operator="lessThanOrEqual" allowBlank="1" showInputMessage="1" showErrorMessage="1" prompt="必填项，自主填写。优先填写被拖欠企业联系人有效手机号码。若确无手机号码，则填写有效固定电话号码，格式为区号+7位或8位号码，如：0106820XXXX。" sqref="K306 K309 I414:J414 L508 L510 J228:J231 K228:K231 K232:K251 K259:K268 K298:K299 K301:K303 L358:L397 Z82:Z84 K149:L152 I82:J84">
      <formula1>12</formula1>
    </dataValidation>
    <dataValidation allowBlank="1" showInputMessage="1" showErrorMessage="1" prompt="必填项，自主填写。填写拖欠单位完整名称，以《统一社会信用代码证书》《营业执照》登记为准。有承接债务情况的，填写现在负有偿债义务的主体。" sqref="H244 E300 H300 B7:B8 B77:B80 B82:B84 B87:B127 B280:B309 E296:E297 E304:E305 E307:E308 H240:H241 H248:H249 H296:H297 H304:H305 H307:H308"/>
    <dataValidation type="list" allowBlank="1" showInputMessage="1" showErrorMessage="1" prompt="必填项，下拉填写。仅可从“货物、工程、服务”中3选1。" sqref="K131:K136">
      <formula1>#REF!</formula1>
    </dataValidation>
    <dataValidation type="textLength" operator="equal" allowBlank="1" showInputMessage="1" showErrorMessage="1" prompt="必填项，自主填写。填写准确的统一社会信用代码，以《统一社会信用代码证书》《营业执照》登记为准。" sqref="C186 C7:C8 C77:C80 C87:C127 C280:C328">
      <formula1>18</formula1>
    </dataValidation>
    <dataValidation type="list" allowBlank="1" showInputMessage="1" showErrorMessage="1" prompt="必填项，下拉填写。仅可从“中小型民营企业、大型民营企业、中央企业及其子企业、地方国有企业、融资平台”中5选1。" sqref="G113">
      <formula1>#REF!</formula1>
    </dataValidation>
    <dataValidation type="textLength" operator="lessThanOrEqual" showInputMessage="1" showErrorMessage="1" errorTitle="请填入有效统一社会信用代码" prompt="必填项，自主填写。填写准确的统一社会信用代码，以《统一社会信用代码证书》《营业执照》登记为准。" sqref="F77 F186 F357 C149:C153 F7:F10 F82:F84 F97:F100 F131:F136 F228:F229 F259:F260 F273:F274 F281:F283 F296:F308" errorStyle="warning">
      <formula1>18</formula1>
    </dataValidation>
    <dataValidation type="list" allowBlank="1" showInputMessage="1" showErrorMessage="1" sqref="G8 G16 G26 G60 G78 G159 G200">
      <formula1>"中小型民营企业,大型民营企业,中央企业及其子企业,地方国有企业,融资平台"</formula1>
    </dataValidation>
    <dataValidation showInputMessage="1" showErrorMessage="1" errorTitle="请填写有效金额，单位为万元" prompt="无需填写，自动计算。" sqref="I155 I159 I267:J267 Z267 I280 Z280 W273:W278 Z259:Z265 Z273:Z278 I273:J278 I259:J265" errorStyle="warning"/>
    <dataValidation allowBlank="1" showInputMessage="1" showErrorMessage="1" prompt="必填项，自主填写。填写被拖欠企业完整名称，以《营业执照》登记为准。" sqref="H7 E77 H77 E186 H186 E234 E241 H260 E306 H306 E357 E399 H399 E401 H401 E444 H444 E468 H468 E7:E10 E82:E84 E97:E100 E200:E203 E213:E216 E218:E231 E237:E239 E259:E260 E273:E274 E298:E299 E301:E303 E405:E406 E408:E409 H82:H84 H97:H100 H242:H243 H245:H247 H252:H255 H273:H274 H298:H299 H301:H303 H405:H406 H408:H409"/>
  </dataValidations>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第二批安排表</vt:lpstr>
      <vt:lpstr>拖欠汇总</vt:lpstr>
      <vt:lpstr>拖欠明细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user</cp:lastModifiedBy>
  <dcterms:created xsi:type="dcterms:W3CDTF">2020-06-24T01:27:00Z</dcterms:created>
  <cp:lastPrinted>2021-07-02T00:05:00Z</cp:lastPrinted>
  <dcterms:modified xsi:type="dcterms:W3CDTF">2025-06-17T08:32:25Z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3A385BD2BB104168A642CF0E6CD81427</vt:lpwstr>
  </property>
</Properties>
</file>